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hvsv2322\OAWORK\総務課\【加藤】\【財政】\財政状況資料集\R8（R6決算）\"/>
    </mc:Choice>
  </mc:AlternateContent>
  <xr:revisionPtr revIDLastSave="0" documentId="13_ncr:1_{291C6AE5-17EE-493F-B1F8-29DE00719A50}" xr6:coauthVersionLast="45" xr6:coauthVersionMax="45" xr10:uidLastSave="{00000000-0000-0000-0000-000000000000}"/>
  <bookViews>
    <workbookView xWindow="20370" yWindow="-120" windowWidth="19440" windowHeight="11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O34" i="10"/>
  <c r="BW34" i="10"/>
  <c r="BE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alcChain>
</file>

<file path=xl/sharedStrings.xml><?xml version="1.0" encoding="utf-8"?>
<sst xmlns="http://schemas.openxmlformats.org/spreadsheetml/2006/main" count="1058" uniqueCount="549">
  <si>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</si>
  <si>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</si>
  <si>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</si>
  <si>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</si>
  <si>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</si>
  <si>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</si>
  <si>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</si>
  <si>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</si>
  <si>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</si>
  <si>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</si>
  <si>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</si>
  <si>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</si>
  <si>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</si>
  <si>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</si>
  <si>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</si>
  <si>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</si>
  <si>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</si>
  <si>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</si>
  <si>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</si>
  <si>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</si>
  <si>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</si>
  <si>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</si>
  <si>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</si>
  <si>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</si>
  <si>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</si>
  <si>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</si>
  <si>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</si>
  <si>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</si>
  <si>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</si>
  <si>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</si>
  <si>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</si>
  <si>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</si>
  <si>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</si>
  <si>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</si>
  <si>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</si>
  <si>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</si>
  <si>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</si>
  <si>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</si>
  <si>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</si>
  <si>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</si>
  <si>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</si>
  <si>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</si>
  <si>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</si>
  <si>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</si>
  <si>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</si>
  <si>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</si>
  <si>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</si>
  <si>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</si>
  <si>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</si>
  <si>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</si>
  <si>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</si>
  <si>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</si>
  <si>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</si>
  <si>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</si>
  <si>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</si>
  <si>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</si>
  <si>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</si>
  <si>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</si>
  <si>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</si>
  <si>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</si>
  <si>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</si>
  <si>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</si>
  <si>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</si>
  <si>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</si>
  <si>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</si>
  <si>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</si>
  <si>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</si>
  <si>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</si>
  <si>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</si>
  <si>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</si>
  <si>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</si>
  <si>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</si>
  <si>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</si>
  <si>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</si>
  <si>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</si>
  <si>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</si>
  <si>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</si>
  <si>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</si>
  <si>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</si>
  <si>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</si>
  <si>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</si>
  <si>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</si>
  <si>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</si>
  <si>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</si>
  <si>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</si>
  <si>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</si>
  <si>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</si>
  <si>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</si>
  <si>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</si>
  <si>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</si>
  <si>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</si>
  <si>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</si>
  <si>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</si>
  <si>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</si>
  <si>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舟橋村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</si>
  <si>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</si>
  <si>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</si>
  <si>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</si>
  <si>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</si>
  <si>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</si>
  <si>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</si>
  <si>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</si>
  <si>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</si>
  <si>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</si>
  <si>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</si>
  <si>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</si>
  <si>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</si>
  <si>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</si>
  <si>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</si>
  <si>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</si>
  <si>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</si>
  <si>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</si>
  <si>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</si>
  <si>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</si>
  <si>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</si>
  <si>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</si>
  <si>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</si>
  <si>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</si>
  <si>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</si>
  <si>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</si>
  <si>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</si>
  <si>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</si>
  <si>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</si>
  <si>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</si>
  <si>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</si>
  <si>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</si>
  <si>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</si>
  <si>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</si>
  <si>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</si>
  <si>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</si>
  <si>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</si>
  <si>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</si>
  <si>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</si>
  <si>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</si>
  <si>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</si>
  <si>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</si>
  <si>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</si>
  <si>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</si>
  <si>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</si>
  <si>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</si>
  <si>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</si>
  <si>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</si>
  <si>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</si>
  <si>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</si>
  <si>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</si>
  <si>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</si>
  <si>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</si>
  <si>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</si>
  <si>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</si>
  <si>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</si>
  <si>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</si>
  <si>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</si>
  <si>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</si>
  <si>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</si>
  <si>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</si>
  <si>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</si>
  <si>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</si>
  <si>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</si>
  <si>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</si>
  <si>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</si>
  <si>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</si>
  <si>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</si>
  <si>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</si>
  <si>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</si>
  <si>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</si>
  <si>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</si>
  <si>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</si>
  <si>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</si>
  <si>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</si>
  <si>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</si>
  <si>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</si>
  <si>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</si>
  <si>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</si>
  <si>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</si>
  <si>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</si>
  <si>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</si>
  <si>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</si>
  <si>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</si>
  <si>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</si>
  <si>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</si>
  <si>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</si>
  <si>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</si>
  <si>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</si>
  <si>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</si>
  <si>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</si>
  <si>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</si>
  <si>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</si>
  <si>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</si>
  <si>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</si>
  <si>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</si>
  <si>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</si>
  <si>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</si>
  <si>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</si>
  <si>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</si>
  <si>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</si>
  <si>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</si>
  <si>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</si>
  <si>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</si>
  <si>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</si>
  <si>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</si>
  <si>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</si>
  <si>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</si>
  <si>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</si>
  <si>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</si>
  <si>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富山県舟橋村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</si>
  <si>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</si>
  <si>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</si>
  <si>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</si>
  <si>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</si>
  <si>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</si>
  <si>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</si>
  <si>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</si>
  <si>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</si>
  <si>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</si>
  <si>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</si>
  <si>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</si>
  <si>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</si>
  <si>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</si>
  <si>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</si>
  <si>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</si>
  <si>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</si>
  <si>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</si>
  <si>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</si>
  <si>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</si>
  <si>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</si>
  <si>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</si>
  <si>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</si>
  <si>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</si>
  <si>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</si>
  <si>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</si>
  <si>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</si>
  <si>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</si>
  <si>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</si>
  <si>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</si>
  <si>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</si>
  <si>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</si>
  <si>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</si>
  <si>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</si>
  <si>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</si>
  <si>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</si>
  <si>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</si>
  <si>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</si>
  <si>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</si>
  <si>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</si>
  <si>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</si>
  <si>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</si>
  <si>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</si>
  <si>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</si>
  <si>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</si>
  <si>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</si>
  <si>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</si>
  <si>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</si>
  <si>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</si>
  <si>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</si>
  <si>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</si>
  <si>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</si>
  <si>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</si>
  <si>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</si>
  <si>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</si>
  <si>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</si>
  <si>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</si>
  <si>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</si>
  <si>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</si>
  <si>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</si>
  <si>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</si>
  <si>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</si>
  <si>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</si>
  <si>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</si>
  <si>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</si>
  <si>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</si>
  <si>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</si>
  <si>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</si>
  <si>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</si>
  <si>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</si>
  <si>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</si>
  <si>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</si>
  <si>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</si>
  <si>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</si>
  <si>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</si>
  <si>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</si>
  <si>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</si>
  <si>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</si>
  <si>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</si>
  <si>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</si>
  <si>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</si>
  <si>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</si>
  <si>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</si>
  <si>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</si>
  <si>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</si>
  <si>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</si>
  <si>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</si>
  <si>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</si>
  <si>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</si>
  <si>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</si>
  <si>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</si>
  <si>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</si>
  <si>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</si>
  <si>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</si>
  <si>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</si>
  <si>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</si>
  <si>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</si>
  <si>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</si>
  <si>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</si>
  <si>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</si>
  <si>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</si>
  <si>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</si>
  <si>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</si>
  <si>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</si>
  <si>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</si>
  <si>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</si>
  <si>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</si>
  <si>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</si>
  <si>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</si>
  <si>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</si>
  <si>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</si>
  <si>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</si>
  <si>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</si>
  <si>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</si>
  <si>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</si>
  <si>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</si>
  <si>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</si>
  <si>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</si>
  <si>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</si>
  <si>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</si>
  <si>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</si>
  <si>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</si>
  <si>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</si>
  <si>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</si>
  <si>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</si>
  <si>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</si>
  <si>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</si>
  <si>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</si>
  <si>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</si>
  <si>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</si>
  <si>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</si>
  <si>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</si>
  <si>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</si>
  <si>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</si>
  <si>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</si>
  <si>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</si>
  <si>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</si>
  <si>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</si>
  <si>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</si>
  <si>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</si>
  <si>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</si>
  <si>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</si>
  <si>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</si>
  <si>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</si>
  <si>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</si>
  <si>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</si>
  <si>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</si>
  <si>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</si>
  <si>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</si>
  <si>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</si>
  <si>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</si>
  <si>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富山県舟橋村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</si>
  <si>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</si>
  <si>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</si>
  <si>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</si>
  <si>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</si>
  <si>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</si>
  <si>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</si>
  <si>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</si>
  <si>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</si>
  <si>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</si>
  <si>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</si>
  <si>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</si>
  <si>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</si>
  <si>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</si>
  <si>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</si>
  <si>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</si>
  <si>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</si>
  <si>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</si>
  <si>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</si>
  <si>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</si>
  <si>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</si>
  <si>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</si>
  <si>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</si>
  <si>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</si>
  <si>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</si>
  <si>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</si>
  <si>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</si>
  <si>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</si>
  <si>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</si>
  <si>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</si>
  <si>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</si>
  <si>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</si>
  <si>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</si>
  <si>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</si>
  <si>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</si>
  <si>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</si>
  <si>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</si>
  <si>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簡易水道事業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</si>
  <si>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</si>
  <si>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</si>
  <si>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</si>
  <si>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</si>
  <si>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</si>
  <si>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</si>
  <si>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</si>
  <si>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</si>
  <si>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</si>
  <si>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</si>
  <si>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</si>
  <si>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</si>
  <si>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</si>
  <si>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</si>
  <si>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</si>
  <si>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</si>
  <si>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</si>
  <si>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</si>
  <si>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</si>
  <si>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</si>
  <si>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</si>
  <si>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</si>
  <si>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</si>
  <si>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</si>
  <si>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</si>
  <si>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</si>
  <si>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</si>
  <si>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</si>
  <si>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</si>
  <si>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</si>
  <si>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</si>
  <si>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</si>
  <si>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</si>
  <si>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</si>
  <si>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</si>
  <si>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</si>
  <si>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</si>
  <si>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</si>
  <si>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</si>
  <si>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</si>
  <si>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</si>
  <si>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</si>
  <si>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</si>
  <si>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</si>
  <si>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</si>
  <si>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</si>
  <si>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</si>
  <si>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</si>
  <si>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</si>
  <si>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</si>
  <si>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</si>
  <si>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</si>
  <si>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</si>
  <si>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</si>
  <si>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</si>
  <si>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</si>
  <si>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</si>
  <si>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</si>
  <si>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</si>
  <si>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</si>
  <si>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</si>
  <si>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</si>
  <si>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</si>
  <si>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</si>
  <si>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</si>
  <si>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</si>
  <si>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</si>
  <si>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</si>
  <si>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</si>
  <si>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</si>
  <si>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</si>
  <si>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</si>
  <si>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</si>
  <si>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</si>
  <si>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</si>
  <si>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</si>
  <si>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</si>
  <si>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</si>
  <si>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</si>
  <si>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</si>
  <si>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</si>
  <si>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</si>
  <si>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</si>
  <si>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</si>
  <si>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</si>
  <si>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</si>
  <si>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</si>
  <si>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</si>
  <si>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</si>
  <si>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</si>
  <si>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</si>
  <si>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</si>
  <si>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</si>
  <si>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</si>
  <si>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</si>
  <si>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</si>
  <si>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</si>
  <si>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</si>
  <si>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</si>
  <si>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</si>
  <si>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</si>
  <si>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</si>
  <si>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</si>
  <si>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</si>
  <si>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</si>
  <si>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</si>
  <si>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</si>
  <si>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</si>
  <si>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</si>
  <si>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</si>
  <si>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</si>
  <si>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</si>
  <si>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</si>
  <si>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</si>
  <si>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</si>
  <si>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</si>
  <si>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</si>
  <si>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</si>
  <si>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</si>
  <si>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</si>
  <si>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</si>
  <si>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</si>
  <si>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</si>
  <si>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</si>
  <si>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</si>
  <si>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</si>
  <si>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</si>
  <si>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</si>
  <si>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</si>
  <si>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</si>
  <si>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</si>
  <si>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</si>
  <si>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</si>
  <si>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</si>
  <si>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</si>
  <si>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</si>
  <si>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</si>
  <si>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0.85</t>
  </si>
  <si>
    <t>▲ 1.63</t>
  </si>
  <si>
    <t>一般会計</t>
  </si>
  <si>
    <t>簡易水道事業</t>
  </si>
  <si>
    <t>後期高齢者医療事業</t>
  </si>
  <si>
    <t>国民健康保険事業</t>
  </si>
  <si>
    <t>土地取得事業特別会計</t>
  </si>
  <si>
    <t>その他会計（赤字）</t>
  </si>
  <si>
    <t>その他会計（黒字）</t>
  </si>
  <si>
    <t>R02</t>
    <phoneticPr fontId="5"/>
  </si>
  <si>
    <t>R03</t>
    <phoneticPr fontId="5"/>
  </si>
  <si>
    <t>R04</t>
    <phoneticPr fontId="5"/>
  </si>
  <si>
    <t>R05</t>
    <phoneticPr fontId="5"/>
  </si>
  <si>
    <t>R06</t>
    <phoneticPr fontId="5"/>
  </si>
  <si>
    <t>地域福祉基金</t>
    <phoneticPr fontId="5"/>
  </si>
  <si>
    <t>地域優良賃貸住宅修繕基金</t>
    <phoneticPr fontId="5"/>
  </si>
  <si>
    <t>農村環境創造基金</t>
    <phoneticPr fontId="5"/>
  </si>
  <si>
    <t>教育振興基金</t>
    <phoneticPr fontId="5"/>
  </si>
  <si>
    <t>地域振興基金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</si>
</sst>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E217-4FB4-847D-93E666839E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73034</c:v>
                </c:pt>
                <c:pt idx="1">
                  <c:v>61806</c:v>
                </c:pt>
                <c:pt idx="2">
                  <c:v>37240</c:v>
                </c:pt>
                <c:pt idx="3">
                  <c:v>80996</c:v>
                </c:pt>
                <c:pt idx="4">
                  <c:v>27362</c:v>
                </c:pt>
              </c:numCache>
            </c:numRef>
          </c:val>
          <c:smooth val="0"/>
          <c:extLst>
            <c:ext xmlns:c16="http://schemas.microsoft.com/office/drawing/2014/chart" uri="{C3380CC4-5D6E-409C-BE32-E72D297353CC}">
              <c16:uniqueId val="{00000001-E217-4FB4-847D-93E666839E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9.56</c:v>
                </c:pt>
                <c:pt idx="1">
                  <c:v>14.73</c:v>
                </c:pt>
                <c:pt idx="2">
                  <c:v>16.97</c:v>
                </c:pt>
                <c:pt idx="3">
                  <c:v>14.89</c:v>
                </c:pt>
                <c:pt idx="4">
                  <c:v>12.71</c:v>
                </c:pt>
              </c:numCache>
            </c:numRef>
          </c:val>
          <c:extLst>
            <c:ext xmlns:c16="http://schemas.microsoft.com/office/drawing/2014/chart" uri="{C3380CC4-5D6E-409C-BE32-E72D297353CC}">
              <c16:uniqueId val="{00000000-AE5D-494F-B3C1-D2886A4096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47.27</c:v>
                </c:pt>
                <c:pt idx="1">
                  <c:v>52.64</c:v>
                </c:pt>
                <c:pt idx="2">
                  <c:v>58.35</c:v>
                </c:pt>
                <c:pt idx="3">
                  <c:v>61.3</c:v>
                </c:pt>
                <c:pt idx="4">
                  <c:v>65.930000000000007</c:v>
                </c:pt>
              </c:numCache>
            </c:numRef>
          </c:val>
          <c:extLst>
            <c:ext xmlns:c16="http://schemas.microsoft.com/office/drawing/2014/chart" uri="{C3380CC4-5D6E-409C-BE32-E72D297353CC}">
              <c16:uniqueId val="{00000001-AE5D-494F-B3C1-D2886A4096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0.77</c:v>
                </c:pt>
                <c:pt idx="1">
                  <c:v>13.81</c:v>
                </c:pt>
                <c:pt idx="2">
                  <c:v>1.73</c:v>
                </c:pt>
                <c:pt idx="3">
                  <c:v>-0.85</c:v>
                </c:pt>
                <c:pt idx="4">
                  <c:v>-1.63</c:v>
                </c:pt>
              </c:numCache>
            </c:numRef>
          </c:val>
          <c:smooth val="0"/>
          <c:extLst>
            <c:ext xmlns:c16="http://schemas.microsoft.com/office/drawing/2014/chart" uri="{C3380CC4-5D6E-409C-BE32-E72D297353CC}">
              <c16:uniqueId val="{00000002-AE5D-494F-B3C1-D2886A4096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8CE-4ABB-9627-74FDCA3B43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CE-4ABB-9627-74FDCA3B437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8CE-4ABB-9627-74FDCA3B437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8CE-4ABB-9627-74FDCA3B437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8CE-4ABB-9627-74FDCA3B4372}"/>
            </c:ext>
          </c:extLst>
        </c:ser>
        <c:ser>
          <c:idx val="5"/>
          <c:order val="5"/>
          <c:tx>
            <c:strRef>
              <c:f>データシート!$A$32</c:f>
              <c:strCache>
                <c:ptCount val="1"/>
                <c:pt idx="0">
                  <c:v>土地取得事業特別会計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5-E8CE-4ABB-9627-74FDCA3B4372}"/>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0.64</c:v>
                </c:pt>
                <c:pt idx="2">
                  <c:v>#N/A</c:v>
                </c:pt>
                <c:pt idx="3">
                  <c:v>0.38</c:v>
                </c:pt>
                <c:pt idx="4">
                  <c:v>#N/A</c:v>
                </c:pt>
                <c:pt idx="5">
                  <c:v>0.46</c:v>
                </c:pt>
                <c:pt idx="6">
                  <c:v>#N/A</c:v>
                </c:pt>
                <c:pt idx="7">
                  <c:v>0.49</c:v>
                </c:pt>
                <c:pt idx="8">
                  <c:v>#N/A</c:v>
                </c:pt>
                <c:pt idx="9">
                  <c:v>0.28999999999999998</c:v>
                </c:pt>
              </c:numCache>
            </c:numRef>
          </c:val>
          <c:extLst>
            <c:ext xmlns:c16="http://schemas.microsoft.com/office/drawing/2014/chart" uri="{C3380CC4-5D6E-409C-BE32-E72D297353CC}">
              <c16:uniqueId val="{00000006-E8CE-4ABB-9627-74FDCA3B4372}"/>
            </c:ext>
          </c:extLst>
        </c:ser>
        <c:ser>
          <c:idx val="7"/>
          <c:order val="7"/>
          <c:tx>
            <c:strRef>
              <c:f>データシート!$A$34</c:f>
              <c:strCache>
                <c:ptCount val="1"/>
                <c:pt idx="0">
                  <c:v>後期高齢者医療事業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0.42</c:v>
                </c:pt>
                <c:pt idx="4">
                  <c:v>#N/A</c:v>
                </c:pt>
                <c:pt idx="5">
                  <c:v>0.76</c:v>
                </c:pt>
                <c:pt idx="6">
                  <c:v>#N/A</c:v>
                </c:pt>
                <c:pt idx="7">
                  <c:v>7.0000000000000007E-2</c:v>
                </c:pt>
                <c:pt idx="8">
                  <c:v>#N/A</c:v>
                </c:pt>
                <c:pt idx="9">
                  <c:v>0.39</c:v>
                </c:pt>
              </c:numCache>
            </c:numRef>
          </c:val>
          <c:extLst>
            <c:ext xmlns:c16="http://schemas.microsoft.com/office/drawing/2014/chart" uri="{C3380CC4-5D6E-409C-BE32-E72D297353CC}">
              <c16:uniqueId val="{00000007-E8CE-4ABB-9627-74FDCA3B4372}"/>
            </c:ext>
          </c:extLst>
        </c:ser>
        <c:ser>
          <c:idx val="8"/>
          <c:order val="8"/>
          <c:tx>
            <c:strRef>
              <c:f>データシート!$A$35</c:f>
              <c:strCache>
                <c:ptCount val="1"/>
                <c:pt idx="0">
                  <c:v>簡易水道事業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c:v>
                </c:pt>
                <c:pt idx="4">
                  <c:v>#N/A</c:v>
                </c:pt>
                <c:pt idx="5">
                  <c:v>1.22</c:v>
                </c:pt>
                <c:pt idx="6">
                  <c:v>#N/A</c:v>
                </c:pt>
                <c:pt idx="7">
                  <c:v>0.45</c:v>
                </c:pt>
                <c:pt idx="8">
                  <c:v>#N/A</c:v>
                </c:pt>
                <c:pt idx="9">
                  <c:v>0.88</c:v>
                </c:pt>
              </c:numCache>
            </c:numRef>
          </c:val>
          <c:extLst>
            <c:ext xmlns:c16="http://schemas.microsoft.com/office/drawing/2014/chart" uri="{C3380CC4-5D6E-409C-BE32-E72D297353CC}">
              <c16:uniqueId val="{00000008-E8CE-4ABB-9627-74FDCA3B437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9.5299999999999994</c:v>
                </c:pt>
                <c:pt idx="2">
                  <c:v>#N/A</c:v>
                </c:pt>
                <c:pt idx="3">
                  <c:v>14.7</c:v>
                </c:pt>
                <c:pt idx="4">
                  <c:v>#N/A</c:v>
                </c:pt>
                <c:pt idx="5">
                  <c:v>16.940000000000001</c:v>
                </c:pt>
                <c:pt idx="6">
                  <c:v>#N/A</c:v>
                </c:pt>
                <c:pt idx="7">
                  <c:v>14.87</c:v>
                </c:pt>
                <c:pt idx="8">
                  <c:v>#N/A</c:v>
                </c:pt>
                <c:pt idx="9">
                  <c:v>12.44</c:v>
                </c:pt>
              </c:numCache>
            </c:numRef>
          </c:val>
          <c:extLst>
            <c:ext xmlns:c16="http://schemas.microsoft.com/office/drawing/2014/chart" uri="{C3380CC4-5D6E-409C-BE32-E72D297353CC}">
              <c16:uniqueId val="{00000009-E8CE-4ABB-9627-74FDCA3B43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161</c:v>
                </c:pt>
                <c:pt idx="5">
                  <c:v>158</c:v>
                </c:pt>
                <c:pt idx="8">
                  <c:v>148</c:v>
                </c:pt>
                <c:pt idx="11">
                  <c:v>142</c:v>
                </c:pt>
                <c:pt idx="14">
                  <c:v>131</c:v>
                </c:pt>
              </c:numCache>
            </c:numRef>
          </c:val>
          <c:extLst>
            <c:ext xmlns:c16="http://schemas.microsoft.com/office/drawing/2014/chart" uri="{C3380CC4-5D6E-409C-BE32-E72D297353CC}">
              <c16:uniqueId val="{00000000-FBCB-485C-AB06-FE8AB2D5D97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CB-485C-AB06-FE8AB2D5D97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c:v>
                </c:pt>
                <c:pt idx="3">
                  <c:v>6</c:v>
                </c:pt>
                <c:pt idx="6">
                  <c:v>1</c:v>
                </c:pt>
                <c:pt idx="9">
                  <c:v>1</c:v>
                </c:pt>
                <c:pt idx="12">
                  <c:v>1</c:v>
                </c:pt>
              </c:numCache>
            </c:numRef>
          </c:val>
          <c:extLst>
            <c:ext xmlns:c16="http://schemas.microsoft.com/office/drawing/2014/chart" uri="{C3380CC4-5D6E-409C-BE32-E72D297353CC}">
              <c16:uniqueId val="{00000002-FBCB-485C-AB06-FE8AB2D5D97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89</c:v>
                </c:pt>
                <c:pt idx="3">
                  <c:v>84</c:v>
                </c:pt>
                <c:pt idx="6">
                  <c:v>80</c:v>
                </c:pt>
                <c:pt idx="9">
                  <c:v>73</c:v>
                </c:pt>
                <c:pt idx="12">
                  <c:v>60</c:v>
                </c:pt>
              </c:numCache>
            </c:numRef>
          </c:val>
          <c:extLst>
            <c:ext xmlns:c16="http://schemas.microsoft.com/office/drawing/2014/chart" uri="{C3380CC4-5D6E-409C-BE32-E72D297353CC}">
              <c16:uniqueId val="{00000003-FBCB-485C-AB06-FE8AB2D5D97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c:v>
                </c:pt>
                <c:pt idx="3">
                  <c:v>2</c:v>
                </c:pt>
                <c:pt idx="6">
                  <c:v>0</c:v>
                </c:pt>
                <c:pt idx="9">
                  <c:v>0</c:v>
                </c:pt>
                <c:pt idx="12">
                  <c:v>0</c:v>
                </c:pt>
              </c:numCache>
            </c:numRef>
          </c:val>
          <c:extLst>
            <c:ext xmlns:c16="http://schemas.microsoft.com/office/drawing/2014/chart" uri="{C3380CC4-5D6E-409C-BE32-E72D297353CC}">
              <c16:uniqueId val="{00000004-FBCB-485C-AB06-FE8AB2D5D97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CB-485C-AB06-FE8AB2D5D97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CB-485C-AB06-FE8AB2D5D97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169</c:v>
                </c:pt>
                <c:pt idx="3">
                  <c:v>171</c:v>
                </c:pt>
                <c:pt idx="6">
                  <c:v>171</c:v>
                </c:pt>
                <c:pt idx="9">
                  <c:v>170</c:v>
                </c:pt>
                <c:pt idx="12">
                  <c:v>172</c:v>
                </c:pt>
              </c:numCache>
            </c:numRef>
          </c:val>
          <c:extLst>
            <c:ext xmlns:c16="http://schemas.microsoft.com/office/drawing/2014/chart" uri="{C3380CC4-5D6E-409C-BE32-E72D297353CC}">
              <c16:uniqueId val="{00000007-FBCB-485C-AB06-FE8AB2D5D97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113</c:v>
                </c:pt>
                <c:pt idx="2">
                  <c:v>#N/A</c:v>
                </c:pt>
                <c:pt idx="3">
                  <c:v>#N/A</c:v>
                </c:pt>
                <c:pt idx="4">
                  <c:v>105</c:v>
                </c:pt>
                <c:pt idx="5">
                  <c:v>#N/A</c:v>
                </c:pt>
                <c:pt idx="6">
                  <c:v>#N/A</c:v>
                </c:pt>
                <c:pt idx="7">
                  <c:v>104</c:v>
                </c:pt>
                <c:pt idx="8">
                  <c:v>#N/A</c:v>
                </c:pt>
                <c:pt idx="9">
                  <c:v>#N/A</c:v>
                </c:pt>
                <c:pt idx="10">
                  <c:v>102</c:v>
                </c:pt>
                <c:pt idx="11">
                  <c:v>#N/A</c:v>
                </c:pt>
                <c:pt idx="12">
                  <c:v>#N/A</c:v>
                </c:pt>
                <c:pt idx="13">
                  <c:v>102</c:v>
                </c:pt>
                <c:pt idx="14">
                  <c:v>#N/A</c:v>
                </c:pt>
              </c:numCache>
            </c:numRef>
          </c:val>
          <c:smooth val="0"/>
          <c:extLst>
            <c:ext xmlns:c16="http://schemas.microsoft.com/office/drawing/2014/chart" uri="{C3380CC4-5D6E-409C-BE32-E72D297353CC}">
              <c16:uniqueId val="{00000008-FBCB-485C-AB06-FE8AB2D5D97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1394</c:v>
                </c:pt>
                <c:pt idx="5">
                  <c:v>1340</c:v>
                </c:pt>
                <c:pt idx="8">
                  <c:v>1226</c:v>
                </c:pt>
                <c:pt idx="11">
                  <c:v>1120</c:v>
                </c:pt>
                <c:pt idx="14">
                  <c:v>1011</c:v>
                </c:pt>
              </c:numCache>
            </c:numRef>
          </c:val>
          <c:extLst>
            <c:ext xmlns:c16="http://schemas.microsoft.com/office/drawing/2014/chart" uri="{C3380CC4-5D6E-409C-BE32-E72D297353CC}">
              <c16:uniqueId val="{00000000-6B82-4DAC-8F37-5D80723C7D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94</c:v>
                </c:pt>
                <c:pt idx="5">
                  <c:v>90</c:v>
                </c:pt>
                <c:pt idx="8">
                  <c:v>86</c:v>
                </c:pt>
                <c:pt idx="11">
                  <c:v>82</c:v>
                </c:pt>
                <c:pt idx="14">
                  <c:v>78</c:v>
                </c:pt>
              </c:numCache>
            </c:numRef>
          </c:val>
          <c:extLst>
            <c:ext xmlns:c16="http://schemas.microsoft.com/office/drawing/2014/chart" uri="{C3380CC4-5D6E-409C-BE32-E72D297353CC}">
              <c16:uniqueId val="{00000001-6B82-4DAC-8F37-5D80723C7D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608</c:v>
                </c:pt>
                <c:pt idx="5">
                  <c:v>764</c:v>
                </c:pt>
                <c:pt idx="8">
                  <c:v>818</c:v>
                </c:pt>
                <c:pt idx="11">
                  <c:v>929</c:v>
                </c:pt>
                <c:pt idx="14">
                  <c:v>1026</c:v>
                </c:pt>
              </c:numCache>
            </c:numRef>
          </c:val>
          <c:extLst>
            <c:ext xmlns:c16="http://schemas.microsoft.com/office/drawing/2014/chart" uri="{C3380CC4-5D6E-409C-BE32-E72D297353CC}">
              <c16:uniqueId val="{00000002-6B82-4DAC-8F37-5D80723C7D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82-4DAC-8F37-5D80723C7D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82-4DAC-8F37-5D80723C7D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82-4DAC-8F37-5D80723C7D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c:v>
                </c:pt>
                <c:pt idx="3">
                  <c:v>0</c:v>
                </c:pt>
                <c:pt idx="6">
                  <c:v>0</c:v>
                </c:pt>
                <c:pt idx="9">
                  <c:v>0</c:v>
                </c:pt>
                <c:pt idx="12">
                  <c:v>0</c:v>
                </c:pt>
              </c:numCache>
            </c:numRef>
          </c:val>
          <c:extLst>
            <c:ext xmlns:c16="http://schemas.microsoft.com/office/drawing/2014/chart" uri="{C3380CC4-5D6E-409C-BE32-E72D297353CC}">
              <c16:uniqueId val="{00000006-6B82-4DAC-8F37-5D80723C7D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985</c:v>
                </c:pt>
                <c:pt idx="3">
                  <c:v>908</c:v>
                </c:pt>
                <c:pt idx="6">
                  <c:v>788</c:v>
                </c:pt>
                <c:pt idx="9">
                  <c:v>689</c:v>
                </c:pt>
                <c:pt idx="12">
                  <c:v>564</c:v>
                </c:pt>
              </c:numCache>
            </c:numRef>
          </c:val>
          <c:extLst>
            <c:ext xmlns:c16="http://schemas.microsoft.com/office/drawing/2014/chart" uri="{C3380CC4-5D6E-409C-BE32-E72D297353CC}">
              <c16:uniqueId val="{00000007-6B82-4DAC-8F37-5D80723C7D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195</c:v>
                </c:pt>
                <c:pt idx="3">
                  <c:v>181</c:v>
                </c:pt>
                <c:pt idx="6">
                  <c:v>177</c:v>
                </c:pt>
                <c:pt idx="9">
                  <c:v>166</c:v>
                </c:pt>
                <c:pt idx="12">
                  <c:v>177</c:v>
                </c:pt>
              </c:numCache>
            </c:numRef>
          </c:val>
          <c:extLst>
            <c:ext xmlns:c16="http://schemas.microsoft.com/office/drawing/2014/chart" uri="{C3380CC4-5D6E-409C-BE32-E72D297353CC}">
              <c16:uniqueId val="{00000008-6B82-4DAC-8F37-5D80723C7D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c:v>
                </c:pt>
                <c:pt idx="3">
                  <c:v>3</c:v>
                </c:pt>
                <c:pt idx="6">
                  <c:v>2</c:v>
                </c:pt>
                <c:pt idx="9">
                  <c:v>1</c:v>
                </c:pt>
                <c:pt idx="12">
                  <c:v>1</c:v>
                </c:pt>
              </c:numCache>
            </c:numRef>
          </c:val>
          <c:extLst>
            <c:ext xmlns:c16="http://schemas.microsoft.com/office/drawing/2014/chart" uri="{C3380CC4-5D6E-409C-BE32-E72D297353CC}">
              <c16:uniqueId val="{00000009-6B82-4DAC-8F37-5D80723C7D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1964</c:v>
                </c:pt>
                <c:pt idx="3">
                  <c:v>1980</c:v>
                </c:pt>
                <c:pt idx="6">
                  <c:v>1866</c:v>
                </c:pt>
                <c:pt idx="9">
                  <c:v>1837</c:v>
                </c:pt>
                <c:pt idx="12">
                  <c:v>1715</c:v>
                </c:pt>
              </c:numCache>
            </c:numRef>
          </c:val>
          <c:extLst>
            <c:ext xmlns:c16="http://schemas.microsoft.com/office/drawing/2014/chart" uri="{C3380CC4-5D6E-409C-BE32-E72D297353CC}">
              <c16:uniqueId val="{0000000A-6B82-4DAC-8F37-5D80723C7D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1066</c:v>
                </c:pt>
                <c:pt idx="2">
                  <c:v>#N/A</c:v>
                </c:pt>
                <c:pt idx="3">
                  <c:v>#N/A</c:v>
                </c:pt>
                <c:pt idx="4">
                  <c:v>877</c:v>
                </c:pt>
                <c:pt idx="5">
                  <c:v>#N/A</c:v>
                </c:pt>
                <c:pt idx="6">
                  <c:v>#N/A</c:v>
                </c:pt>
                <c:pt idx="7">
                  <c:v>703</c:v>
                </c:pt>
                <c:pt idx="8">
                  <c:v>#N/A</c:v>
                </c:pt>
                <c:pt idx="9">
                  <c:v>#N/A</c:v>
                </c:pt>
                <c:pt idx="10">
                  <c:v>561</c:v>
                </c:pt>
                <c:pt idx="11">
                  <c:v>#N/A</c:v>
                </c:pt>
                <c:pt idx="12">
                  <c:v>#N/A</c:v>
                </c:pt>
                <c:pt idx="13">
                  <c:v>341</c:v>
                </c:pt>
                <c:pt idx="14">
                  <c:v>#N/A</c:v>
                </c:pt>
              </c:numCache>
            </c:numRef>
          </c:val>
          <c:smooth val="0"/>
          <c:extLst>
            <c:ext xmlns:c16="http://schemas.microsoft.com/office/drawing/2014/chart" uri="{C3380CC4-5D6E-409C-BE32-E72D297353CC}">
              <c16:uniqueId val="{0000000B-6B82-4DAC-8F37-5D80723C7D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755</c:v>
                </c:pt>
                <c:pt idx="1">
                  <c:v>855</c:v>
                </c:pt>
                <c:pt idx="2">
                  <c:v>955</c:v>
                </c:pt>
              </c:numCache>
            </c:numRef>
          </c:val>
          <c:extLst>
            <c:ext xmlns:c16="http://schemas.microsoft.com/office/drawing/2014/chart" uri="{C3380CC4-5D6E-409C-BE32-E72D297353CC}">
              <c16:uniqueId val="{00000000-E1BD-40AF-8828-59297B0C72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c:v>
                </c:pt>
                <c:pt idx="1">
                  <c:v>11</c:v>
                </c:pt>
                <c:pt idx="2">
                  <c:v>11</c:v>
                </c:pt>
              </c:numCache>
            </c:numRef>
          </c:val>
          <c:extLst>
            <c:ext xmlns:c16="http://schemas.microsoft.com/office/drawing/2014/chart" uri="{C3380CC4-5D6E-409C-BE32-E72D297353CC}">
              <c16:uniqueId val="{00000001-E1BD-40AF-8828-59297B0C72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c:v>
                </c:pt>
                <c:pt idx="1">
                  <c:v>60</c:v>
                </c:pt>
                <c:pt idx="2">
                  <c:v>60</c:v>
                </c:pt>
              </c:numCache>
            </c:numRef>
          </c:val>
          <c:extLst>
            <c:ext xmlns:c16="http://schemas.microsoft.com/office/drawing/2014/chart" uri="{C3380CC4-5D6E-409C-BE32-E72D297353CC}">
              <c16:uniqueId val="{00000002-E1BD-40AF-8828-59297B0C72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年度決算（単年度）における元利償還金は１７</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百万円。令和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年度以降の元利償還金は概ね１７０～１８０百万円で推移する見込みであるため、実質公債費</a:t>
          </a:r>
          <a:r>
            <a:rPr kumimoji="1" lang="ja-JP" altLang="en-US" sz="1100" b="0" i="0" baseline="0">
              <a:solidFill>
                <a:schemeClr val="dk1"/>
              </a:solidFill>
              <a:effectLst/>
              <a:latin typeface="+mn-lt"/>
              <a:ea typeface="+mn-ea"/>
              <a:cs typeface="+mn-cs"/>
            </a:rPr>
            <a:t>比率</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％台で推移すると見込んでいる。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将来負担額において、地方債残高は前年度比</a:t>
          </a:r>
          <a:r>
            <a:rPr kumimoji="1" lang="ja-JP" altLang="en-US" sz="1100" b="0" i="0" baseline="0">
              <a:solidFill>
                <a:schemeClr val="dk1"/>
              </a:solidFill>
              <a:effectLst/>
              <a:latin typeface="+mn-lt"/>
              <a:ea typeface="+mn-ea"/>
              <a:cs typeface="+mn-cs"/>
            </a:rPr>
            <a:t>６</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６３</a:t>
          </a:r>
          <a:r>
            <a:rPr kumimoji="1" lang="ja-JP" altLang="ja-JP" sz="1100" b="0" i="0" baseline="0">
              <a:solidFill>
                <a:schemeClr val="dk1"/>
              </a:solidFill>
              <a:effectLst/>
              <a:latin typeface="+mn-lt"/>
              <a:ea typeface="+mn-ea"/>
              <a:cs typeface="+mn-cs"/>
            </a:rPr>
            <a:t>％減の</a:t>
          </a:r>
          <a:endParaRPr kumimoji="1" lang="en-US" altLang="ja-JP" sz="1100" b="0" i="0" baseline="0">
            <a:solidFill>
              <a:schemeClr val="dk1"/>
            </a:solidFill>
            <a:effectLst/>
            <a:latin typeface="+mn-lt"/>
            <a:ea typeface="+mn-ea"/>
            <a:cs typeface="+mn-cs"/>
          </a:endParaRPr>
        </a:p>
        <a:p>
          <a:r>
            <a:rPr kumimoji="1" lang="ja-JP" altLang="ja-JP"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７１５</a:t>
          </a:r>
          <a:r>
            <a:rPr kumimoji="1" lang="ja-JP" altLang="ja-JP" sz="1100" b="0" i="0" baseline="0">
              <a:solidFill>
                <a:schemeClr val="dk1"/>
              </a:solidFill>
              <a:effectLst/>
              <a:latin typeface="+mn-lt"/>
              <a:ea typeface="+mn-ea"/>
              <a:cs typeface="+mn-cs"/>
            </a:rPr>
            <a:t>百万円であり、認定こども園整備関係事業や村営住宅整備、図書館及び児童施設の長寿命化等に係る事業債の償還が進ん</a:t>
          </a:r>
          <a:r>
            <a:rPr kumimoji="1" lang="ja-JP" altLang="en-US" sz="1100" b="0" i="0" baseline="0">
              <a:solidFill>
                <a:schemeClr val="dk1"/>
              </a:solidFill>
              <a:effectLst/>
              <a:latin typeface="+mn-lt"/>
              <a:ea typeface="+mn-ea"/>
              <a:cs typeface="+mn-cs"/>
            </a:rPr>
            <a:t>でいる</a:t>
          </a:r>
          <a:r>
            <a:rPr kumimoji="1" lang="ja-JP" altLang="ja-JP" sz="1100" b="0" i="0" baseline="0">
              <a:solidFill>
                <a:schemeClr val="dk1"/>
              </a:solidFill>
              <a:effectLst/>
              <a:latin typeface="+mn-lt"/>
              <a:ea typeface="+mn-ea"/>
              <a:cs typeface="+mn-cs"/>
            </a:rPr>
            <a:t>ことが要因である。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今後も公共施設の長寿命化等による財政調整基金の取崩しが想定され、また地方債発行抑制もより慎重に期すことが必要である。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富山県舟橋村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・令和５年度末の基金残高は、</a:t>
          </a:r>
          <a:r>
            <a:rPr kumimoji="1" lang="ja-JP" altLang="en-US" sz="1100" b="0" i="0" baseline="0">
              <a:solidFill>
                <a:schemeClr val="dk1"/>
              </a:solidFill>
              <a:effectLst/>
              <a:latin typeface="+mn-lt"/>
              <a:ea typeface="+mn-ea"/>
              <a:cs typeface="+mn-cs"/>
            </a:rPr>
            <a:t>１</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０２５</a:t>
          </a:r>
          <a:r>
            <a:rPr kumimoji="1" lang="ja-JP" altLang="ja-JP" sz="1100" b="0" i="0" baseline="0">
              <a:solidFill>
                <a:schemeClr val="dk1"/>
              </a:solidFill>
              <a:effectLst/>
              <a:latin typeface="+mn-lt"/>
              <a:ea typeface="+mn-ea"/>
              <a:cs typeface="+mn-cs"/>
            </a:rPr>
            <a:t>百万円となっており、前年度から</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９百万円の増額となっている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・これは、財政調整基金において、１００百万円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、その他特定目的基金で</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歳入歳出余剰金の一部を財源と</a:t>
          </a:r>
          <a:r>
            <a:rPr kumimoji="1" lang="ja-JP" altLang="en-US" sz="1100" b="0" i="0" baseline="0">
              <a:solidFill>
                <a:schemeClr val="dk1"/>
              </a:solidFill>
              <a:effectLst/>
              <a:latin typeface="+mn-lt"/>
              <a:ea typeface="+mn-ea"/>
              <a:cs typeface="+mn-cs"/>
            </a:rPr>
            <a:t>する等</a:t>
          </a:r>
          <a:r>
            <a:rPr kumimoji="1" lang="ja-JP" altLang="ja-JP" sz="1100" b="0" i="0" baseline="0">
              <a:solidFill>
                <a:schemeClr val="dk1"/>
              </a:solidFill>
              <a:effectLst/>
              <a:latin typeface="+mn-lt"/>
              <a:ea typeface="+mn-ea"/>
              <a:cs typeface="+mn-cs"/>
            </a:rPr>
            <a:t>、一定額を確保していく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・地域福祉基金：高齢者福祉環境の向上を図る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・地域優良賃貸住宅修繕基金：地域優良賃貸住宅の修繕を行う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・農村環境創造基金：土地改良施設等の機能増進を図る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・教育振興基金：小中学校教育環境の向上を図る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・地域振興基金：少子高齢化対策の向上を図る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・教育振興基金において、</a:t>
          </a:r>
          <a:r>
            <a:rPr kumimoji="1" lang="ja-JP" altLang="en-US" sz="1100" b="0" i="0" baseline="0">
              <a:solidFill>
                <a:schemeClr val="dk1"/>
              </a:solidFill>
              <a:effectLst/>
              <a:latin typeface="+mn-lt"/>
              <a:ea typeface="+mn-ea"/>
              <a:cs typeface="+mn-cs"/>
            </a:rPr>
            <a:t>取り崩しを行い</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学校備品を購入し</a:t>
          </a:r>
          <a:r>
            <a:rPr kumimoji="1" lang="ja-JP" altLang="ja-JP" sz="1100" b="0" i="0" baseline="0">
              <a:solidFill>
                <a:schemeClr val="dk1"/>
              </a:solidFill>
              <a:effectLst/>
              <a:latin typeface="+mn-lt"/>
              <a:ea typeface="+mn-ea"/>
              <a:cs typeface="+mn-cs"/>
            </a:rPr>
            <a:t>たため</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・その他特定目的基金全体：公共施設、インフラ等の長寿命化や多額の負担が見込まれる特定の財政支出に備えるため、一定額を確保していく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年度末の基金残高は、</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５５百万円となっており、前年度から１００百万円の増額となっている</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歳入歳出余剰金の一部を財源として、一定額を確保していく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年度末の基金残高は、１１百万円となっており、前年度から</a:t>
          </a:r>
          <a:r>
            <a:rPr kumimoji="1" lang="ja-JP" altLang="en-US" sz="1100" b="0" i="0" baseline="0">
              <a:solidFill>
                <a:schemeClr val="dk1"/>
              </a:solidFill>
              <a:effectLst/>
              <a:latin typeface="+mn-lt"/>
              <a:ea typeface="+mn-ea"/>
              <a:cs typeface="+mn-cs"/>
            </a:rPr>
            <a:t>増減なし</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・今後の金利変動等の公債費の償還リスクに備えるため、収支改善の取組を着実に進め、一定額を確保していく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3,313
3,254
3.47
2,293,659
2,089,612
184,062
1,448,546
1,714,811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平成元年以降の宅地開発に伴う住民税及び固定資産税の増等を要因として、類似団体平均を上回っているものの、全国平均や県平均水準との乖離は継続している。今後は現在の水準確保の他、ふるさと納税や適切な受益者負担など、新たな財源確保にも務め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27686</xdr:rowOff>
    </xdr:from>
    <xdr:to>
      <xdr:col>23</xdr:col>
      <xdr:colOff>133350</xdr:colOff>
      <xdr:row>43</xdr:row>
      <xdr:rowOff>27686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00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18034</xdr:rowOff>
    </xdr:from>
    <xdr:to>
      <xdr:col>19</xdr:col>
      <xdr:colOff>133350</xdr:colOff>
      <xdr:row>43</xdr:row>
      <xdr:rowOff>27686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3903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18034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3710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150876</xdr:rowOff>
    </xdr:from>
    <xdr:to>
      <xdr:col>11</xdr:col>
      <xdr:colOff>31750</xdr:colOff>
      <xdr:row>42</xdr:row>
      <xdr:rowOff>170180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35177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148336</xdr:rowOff>
    </xdr:from>
    <xdr:to>
      <xdr:col>23</xdr:col>
      <xdr:colOff>184150</xdr:colOff>
      <xdr:row>43</xdr:row>
      <xdr:rowOff>78486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164863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148336</xdr:rowOff>
    </xdr:from>
    <xdr:to>
      <xdr:col>19</xdr:col>
      <xdr:colOff>184150</xdr:colOff>
      <xdr:row>43</xdr:row>
      <xdr:rowOff>78486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88663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1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138684</xdr:rowOff>
    </xdr:from>
    <xdr:to>
      <xdr:col>15</xdr:col>
      <xdr:colOff>133350</xdr:colOff>
      <xdr:row>43</xdr:row>
      <xdr:rowOff>68834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79011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0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59707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100076</xdr:rowOff>
    </xdr:from>
    <xdr:to>
      <xdr:col>7</xdr:col>
      <xdr:colOff>31750</xdr:colOff>
      <xdr:row>43</xdr:row>
      <xdr:rowOff>30226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40403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0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経常経費</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傾向である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主</a:t>
          </a:r>
          <a:r>
            <a:rPr kumimoji="1" lang="ja-JP" altLang="ja-JP" sz="1100" b="0" i="0" baseline="0">
              <a:solidFill>
                <a:schemeClr val="dk1"/>
              </a:solidFill>
              <a:effectLst/>
              <a:latin typeface="+mn-lt"/>
              <a:ea typeface="+mn-ea"/>
              <a:cs typeface="+mn-cs"/>
            </a:rPr>
            <a:t>に介護保険・下水道・常備消防に関する一部事務組合への負担金や繰出金、村関係団体への補助費が押上の要因となっている。このほか、</a:t>
          </a:r>
          <a:r>
            <a:rPr kumimoji="1" lang="ja-JP" altLang="en-US" sz="1100" b="0" i="0" baseline="0">
              <a:solidFill>
                <a:schemeClr val="dk1"/>
              </a:solidFill>
              <a:effectLst/>
              <a:latin typeface="+mn-lt"/>
              <a:ea typeface="+mn-ea"/>
              <a:cs typeface="+mn-cs"/>
            </a:rPr>
            <a:t>老朽化による</a:t>
          </a:r>
          <a:r>
            <a:rPr kumimoji="1" lang="ja-JP" altLang="ja-JP" sz="1100" b="0" i="0" baseline="0">
              <a:solidFill>
                <a:schemeClr val="dk1"/>
              </a:solidFill>
              <a:effectLst/>
              <a:latin typeface="+mn-lt"/>
              <a:ea typeface="+mn-ea"/>
              <a:cs typeface="+mn-cs"/>
            </a:rPr>
            <a:t>公共施設維持管理に</a:t>
          </a:r>
          <a:r>
            <a:rPr kumimoji="1" lang="ja-JP" altLang="en-US" sz="1100" b="0" i="0" baseline="0">
              <a:solidFill>
                <a:schemeClr val="dk1"/>
              </a:solidFill>
              <a:effectLst/>
              <a:latin typeface="+mn-lt"/>
              <a:ea typeface="+mn-ea"/>
              <a:cs typeface="+mn-cs"/>
            </a:rPr>
            <a:t>係る修繕料</a:t>
          </a:r>
          <a:r>
            <a:rPr kumimoji="1" lang="ja-JP" altLang="ja-JP" sz="1100" b="0" i="0" baseline="0">
              <a:solidFill>
                <a:schemeClr val="dk1"/>
              </a:solidFill>
              <a:effectLst/>
              <a:latin typeface="+mn-lt"/>
              <a:ea typeface="+mn-ea"/>
              <a:cs typeface="+mn-cs"/>
            </a:rPr>
            <a:t>も年々増加傾向にある。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物価高騰に伴う</a:t>
          </a:r>
          <a:r>
            <a:rPr kumimoji="1" lang="ja-JP" altLang="ja-JP" sz="1100" b="0" i="0" baseline="0">
              <a:solidFill>
                <a:schemeClr val="dk1"/>
              </a:solidFill>
              <a:effectLst/>
              <a:latin typeface="+mn-lt"/>
              <a:ea typeface="+mn-ea"/>
              <a:cs typeface="+mn-cs"/>
            </a:rPr>
            <a:t>職員人件費</a:t>
          </a:r>
          <a:r>
            <a:rPr kumimoji="1" lang="ja-JP" altLang="en-US" sz="1100" b="0" i="0" baseline="0">
              <a:solidFill>
                <a:schemeClr val="dk1"/>
              </a:solidFill>
              <a:effectLst/>
              <a:latin typeface="+mn-lt"/>
              <a:ea typeface="+mn-ea"/>
              <a:cs typeface="+mn-cs"/>
            </a:rPr>
            <a:t>の増加</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人口増と高齢化に伴う各種社会保障経費の増加</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予測されることから、上記補助金・負担金、維持管理に関する経費の抑制が急務である。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13229</xdr:rowOff>
    </xdr:from>
    <xdr:to>
      <xdr:col>23</xdr:col>
      <xdr:colOff>133350</xdr:colOff>
      <xdr:row>64</xdr:row>
      <xdr:rowOff>19262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86029"/>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64</xdr:row>
      <xdr:rowOff>19262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49293"/>
          <a:ext cx="889000" cy="1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74613</xdr:rowOff>
    </xdr:from>
    <xdr:to>
      <xdr:col>15</xdr:col>
      <xdr:colOff>82550</xdr:colOff>
      <xdr:row>63</xdr:row>
      <xdr:rowOff>47943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0451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74613</xdr:rowOff>
    </xdr:from>
    <xdr:to>
      <xdr:col>11</xdr:col>
      <xdr:colOff>31750</xdr:colOff>
      <xdr:row>64</xdr:row>
      <xdr:rowOff>63500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04513"/>
          <a:ext cx="889000" cy="3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133879</xdr:rowOff>
    </xdr:from>
    <xdr:to>
      <xdr:col>23</xdr:col>
      <xdr:colOff>184150</xdr:colOff>
      <xdr:row>64</xdr:row>
      <xdr:rowOff>64029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105956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139912</xdr:rowOff>
    </xdr:from>
    <xdr:to>
      <xdr:col>19</xdr:col>
      <xdr:colOff>184150</xdr:colOff>
      <xdr:row>64</xdr:row>
      <xdr:rowOff>70062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108920</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23813</xdr:rowOff>
    </xdr:from>
    <xdr:to>
      <xdr:col>11</xdr:col>
      <xdr:colOff>82550</xdr:colOff>
      <xdr:row>62</xdr:row>
      <xdr:rowOff>125413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日本一面積が小さく、平坦な平野部に位置していることから、職員数の抑制や効率的な公共施設の配置等が可能であるため、本項目に関する経費は類似団体に比べて少ない。</a:t>
          </a:r>
          <a:endParaRPr lang="ja-JP" altLang="ja-JP" sz="1400">
            <a:effectLst/>
          </a:endParaRPr>
        </a:p>
        <a:p>
          <a:r>
            <a:rPr kumimoji="1" lang="ja-JP" altLang="ja-JP" sz="1100" b="0" i="0" baseline="0">
              <a:solidFill>
                <a:schemeClr val="dk1"/>
              </a:solidFill>
              <a:effectLst/>
              <a:latin typeface="+mn-lt"/>
              <a:ea typeface="+mn-ea"/>
              <a:cs typeface="+mn-cs"/>
            </a:rPr>
            <a:t>　しかしながら、全国平均や県平均と比較すると高水準であり、本村が他自治体と同水準機器の導入をせざるを得ないなどの事情も大きな要因である。今後とも施設維持費、情報システムの共同調達やＲＰＡの導入等、各種経費の低減に努め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18138</xdr:rowOff>
    </xdr:from>
    <xdr:to>
      <xdr:col>23</xdr:col>
      <xdr:colOff>133350</xdr:colOff>
      <xdr:row>81</xdr:row>
      <xdr:rowOff>41219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05588"/>
          <a:ext cx="838200" cy="2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18138</xdr:rowOff>
    </xdr:from>
    <xdr:to>
      <xdr:col>19</xdr:col>
      <xdr:colOff>133350</xdr:colOff>
      <xdr:row>81</xdr:row>
      <xdr:rowOff>22313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05588"/>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10136</xdr:rowOff>
    </xdr:from>
    <xdr:to>
      <xdr:col>15</xdr:col>
      <xdr:colOff>82550</xdr:colOff>
      <xdr:row>81</xdr:row>
      <xdr:rowOff>22313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897586"/>
          <a:ext cx="889000" cy="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10136</xdr:rowOff>
    </xdr:from>
    <xdr:to>
      <xdr:col>11</xdr:col>
      <xdr:colOff>31750</xdr:colOff>
      <xdr:row>81</xdr:row>
      <xdr:rowOff>11072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897586"/>
          <a:ext cx="88900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161869</xdr:rowOff>
    </xdr:from>
    <xdr:to>
      <xdr:col>23</xdr:col>
      <xdr:colOff>184150</xdr:colOff>
      <xdr:row>81</xdr:row>
      <xdr:rowOff>92019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8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83146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79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138788</xdr:rowOff>
    </xdr:from>
    <xdr:to>
      <xdr:col>19</xdr:col>
      <xdr:colOff>184150</xdr:colOff>
      <xdr:row>81</xdr:row>
      <xdr:rowOff>68938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8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79115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2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142963</xdr:rowOff>
    </xdr:from>
    <xdr:to>
      <xdr:col>15</xdr:col>
      <xdr:colOff>133350</xdr:colOff>
      <xdr:row>81</xdr:row>
      <xdr:rowOff>73113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83290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2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130786</xdr:rowOff>
    </xdr:from>
    <xdr:to>
      <xdr:col>11</xdr:col>
      <xdr:colOff>82550</xdr:colOff>
      <xdr:row>81</xdr:row>
      <xdr:rowOff>60936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71113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131722</xdr:rowOff>
    </xdr:from>
    <xdr:to>
      <xdr:col>7</xdr:col>
      <xdr:colOff>31750</xdr:colOff>
      <xdr:row>81</xdr:row>
      <xdr:rowOff>61872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4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72049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1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今後とも人件費の抑制と各種手当の見直し等を通じて、一層の適正化を図る。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116205</xdr:rowOff>
    </xdr:from>
    <xdr:to>
      <xdr:col>81</xdr:col>
      <xdr:colOff>44450</xdr:colOff>
      <xdr:row>85</xdr:row>
      <xdr:rowOff>122238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8945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116205</xdr:rowOff>
    </xdr:from>
    <xdr:to>
      <xdr:col>77</xdr:col>
      <xdr:colOff>44450</xdr:colOff>
      <xdr:row>85</xdr:row>
      <xdr:rowOff>170498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68945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86043</xdr:rowOff>
    </xdr:from>
    <xdr:to>
      <xdr:col>72</xdr:col>
      <xdr:colOff>203200</xdr:colOff>
      <xdr:row>85</xdr:row>
      <xdr:rowOff>170498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59293"/>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86043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556739"/>
          <a:ext cx="889000" cy="10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4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87965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8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65405</xdr:rowOff>
    </xdr:from>
    <xdr:to>
      <xdr:col>77</xdr:col>
      <xdr:colOff>95250</xdr:colOff>
      <xdr:row>85</xdr:row>
      <xdr:rowOff>167005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5732</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0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119698</xdr:rowOff>
    </xdr:from>
    <xdr:to>
      <xdr:col>73</xdr:col>
      <xdr:colOff>44450</xdr:colOff>
      <xdr:row>86</xdr:row>
      <xdr:rowOff>49848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60025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35243</xdr:rowOff>
    </xdr:from>
    <xdr:to>
      <xdr:col>68</xdr:col>
      <xdr:colOff>203200</xdr:colOff>
      <xdr:row>85</xdr:row>
      <xdr:rowOff>136843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147020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7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日本一面積が小さい自治体であることや、平野部に位置していることから、職員数が少ない。今後とも引続き、適切な定員管理に努める。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86668</xdr:rowOff>
    </xdr:from>
    <xdr:to>
      <xdr:col>81</xdr:col>
      <xdr:colOff>44450</xdr:colOff>
      <xdr:row>58</xdr:row>
      <xdr:rowOff>89656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030768"/>
          <a:ext cx="8382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86668</xdr:rowOff>
    </xdr:from>
    <xdr:to>
      <xdr:col>77</xdr:col>
      <xdr:colOff>44450</xdr:colOff>
      <xdr:row>58</xdr:row>
      <xdr:rowOff>87473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030768"/>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83910</xdr:rowOff>
    </xdr:from>
    <xdr:to>
      <xdr:col>72</xdr:col>
      <xdr:colOff>203200</xdr:colOff>
      <xdr:row>58</xdr:row>
      <xdr:rowOff>87473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028010"/>
          <a:ext cx="889000" cy="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83910</xdr:rowOff>
    </xdr:from>
    <xdr:to>
      <xdr:col>68</xdr:col>
      <xdr:colOff>152400</xdr:colOff>
      <xdr:row>58</xdr:row>
      <xdr:rowOff>85749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028010"/>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135448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38856</xdr:rowOff>
    </xdr:from>
    <xdr:to>
      <xdr:col>81</xdr:col>
      <xdr:colOff>95250</xdr:colOff>
      <xdr:row>58</xdr:row>
      <xdr:rowOff>140456</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9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131583</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0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35868</xdr:rowOff>
    </xdr:from>
    <xdr:to>
      <xdr:col>77</xdr:col>
      <xdr:colOff>95250</xdr:colOff>
      <xdr:row>58</xdr:row>
      <xdr:rowOff>137468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997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147645</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748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36673</xdr:rowOff>
    </xdr:from>
    <xdr:to>
      <xdr:col>73</xdr:col>
      <xdr:colOff>44450</xdr:colOff>
      <xdr:row>58</xdr:row>
      <xdr:rowOff>138273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998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148450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74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33110</xdr:rowOff>
    </xdr:from>
    <xdr:to>
      <xdr:col>68</xdr:col>
      <xdr:colOff>203200</xdr:colOff>
      <xdr:row>58</xdr:row>
      <xdr:rowOff>134710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99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144887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74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34949</xdr:rowOff>
    </xdr:from>
    <xdr:to>
      <xdr:col>64</xdr:col>
      <xdr:colOff>152400</xdr:colOff>
      <xdr:row>58</xdr:row>
      <xdr:rowOff>136549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99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146726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7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令和元年度公共事業等債や令和２年度臨時財政対策債</a:t>
          </a:r>
          <a:r>
            <a:rPr kumimoji="1" lang="ja-JP" altLang="ja-JP" sz="1100" b="0" i="0" baseline="0">
              <a:solidFill>
                <a:schemeClr val="dk1"/>
              </a:solidFill>
              <a:effectLst/>
              <a:latin typeface="+mn-lt"/>
              <a:ea typeface="+mn-ea"/>
              <a:cs typeface="+mn-cs"/>
            </a:rPr>
            <a:t>に係る</a:t>
          </a:r>
          <a:r>
            <a:rPr kumimoji="1" lang="ja-JP" altLang="en-US" sz="1100" b="0" i="0" baseline="0">
              <a:solidFill>
                <a:schemeClr val="dk1"/>
              </a:solidFill>
              <a:effectLst/>
              <a:latin typeface="+mn-lt"/>
              <a:ea typeface="+mn-ea"/>
              <a:cs typeface="+mn-cs"/>
            </a:rPr>
            <a:t>元利</a:t>
          </a:r>
          <a:r>
            <a:rPr kumimoji="1" lang="ja-JP" altLang="ja-JP" sz="1100" b="0" i="0" baseline="0">
              <a:solidFill>
                <a:schemeClr val="dk1"/>
              </a:solidFill>
              <a:effectLst/>
              <a:latin typeface="+mn-lt"/>
              <a:ea typeface="+mn-ea"/>
              <a:cs typeface="+mn-cs"/>
            </a:rPr>
            <a:t>償還が開始</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た</a:t>
          </a:r>
          <a:r>
            <a:rPr kumimoji="1" lang="ja-JP" altLang="en-US" sz="1100" b="0" i="0" baseline="0">
              <a:solidFill>
                <a:schemeClr val="dk1"/>
              </a:solidFill>
              <a:effectLst/>
              <a:latin typeface="+mn-lt"/>
              <a:ea typeface="+mn-ea"/>
              <a:cs typeface="+mn-cs"/>
            </a:rPr>
            <a:t>ものの中新川広域行政事務組合下水道事業に係る元利償還が進んでいるため</a:t>
          </a:r>
          <a:r>
            <a:rPr kumimoji="1" lang="ja-JP" altLang="ja-JP" sz="1100" b="0" i="0" baseline="0">
              <a:solidFill>
                <a:schemeClr val="dk1"/>
              </a:solidFill>
              <a:effectLst/>
              <a:latin typeface="+mn-lt"/>
              <a:ea typeface="+mn-ea"/>
              <a:cs typeface="+mn-cs"/>
            </a:rPr>
            <a:t>、実質公債費比率</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０</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％減少。</a:t>
          </a:r>
          <a:endParaRPr lang="ja-JP" altLang="ja-JP" sz="1400">
            <a:effectLst/>
          </a:endParaRPr>
        </a:p>
        <a:p>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年度元利償還金は１７</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万円であり、今後も同水準で推移するものと見込んでいる。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89746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25043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42</xdr:row>
      <xdr:rowOff>154094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29064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38946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3549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103294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4112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170180</xdr:rowOff>
    </xdr:from>
    <xdr:to>
      <xdr:col>81</xdr:col>
      <xdr:colOff>95250</xdr:colOff>
      <xdr:row>42</xdr:row>
      <xdr:rowOff>100330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142257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7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52494</xdr:rowOff>
    </xdr:from>
    <xdr:to>
      <xdr:col>64</xdr:col>
      <xdr:colOff>152400</xdr:colOff>
      <xdr:row>43</xdr:row>
      <xdr:rowOff>154094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138871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地方債残高は令和３年度の１</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９８０百万円をピークに減少傾向であり、令和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年度末で１</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７</a:t>
          </a:r>
          <a:r>
            <a:rPr kumimoji="1" lang="ja-JP" altLang="en-US" sz="1100" b="0" i="0" baseline="0">
              <a:solidFill>
                <a:schemeClr val="dk1"/>
              </a:solidFill>
              <a:effectLst/>
              <a:latin typeface="+mn-lt"/>
              <a:ea typeface="+mn-ea"/>
              <a:cs typeface="+mn-cs"/>
            </a:rPr>
            <a:t>１５</a:t>
          </a:r>
          <a:r>
            <a:rPr kumimoji="1" lang="ja-JP" altLang="ja-JP" sz="1100" b="0" i="0" baseline="0">
              <a:solidFill>
                <a:schemeClr val="dk1"/>
              </a:solidFill>
              <a:effectLst/>
              <a:latin typeface="+mn-lt"/>
              <a:ea typeface="+mn-ea"/>
              <a:cs typeface="+mn-cs"/>
            </a:rPr>
            <a:t>百万円となっている。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大規模な新規事業は終了したが、今後は既存施設の長寿命化や維持管理費が見込まれることから同水準での推移が見込まれる。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6435</xdr:rowOff>
    </xdr:from>
    <xdr:to>
      <xdr:col>81</xdr:col>
      <xdr:colOff>44450</xdr:colOff>
      <xdr:row>15</xdr:row>
      <xdr:rowOff>157649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2578185"/>
          <a:ext cx="838200" cy="15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157649</xdr:rowOff>
    </xdr:from>
    <xdr:to>
      <xdr:col>77</xdr:col>
      <xdr:colOff>44450</xdr:colOff>
      <xdr:row>16</xdr:row>
      <xdr:rowOff>118914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2729399"/>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118914</xdr:rowOff>
    </xdr:from>
    <xdr:to>
      <xdr:col>72</xdr:col>
      <xdr:colOff>203200</xdr:colOff>
      <xdr:row>17</xdr:row>
      <xdr:rowOff>51223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4401800" y="2862114"/>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51223</xdr:rowOff>
    </xdr:from>
    <xdr:to>
      <xdr:col>68</xdr:col>
      <xdr:colOff>152400</xdr:colOff>
      <xdr:row>18</xdr:row>
      <xdr:rowOff>127508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965873"/>
          <a:ext cx="889000" cy="24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127085</xdr:rowOff>
    </xdr:from>
    <xdr:to>
      <xdr:col>81</xdr:col>
      <xdr:colOff>95250</xdr:colOff>
      <xdr:row>15</xdr:row>
      <xdr:rowOff>57235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25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99162</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49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106849</xdr:rowOff>
    </xdr:from>
    <xdr:to>
      <xdr:col>77</xdr:col>
      <xdr:colOff>95250</xdr:colOff>
      <xdr:row>16</xdr:row>
      <xdr:rowOff>36999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267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21776</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764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68114</xdr:rowOff>
    </xdr:from>
    <xdr:to>
      <xdr:col>73</xdr:col>
      <xdr:colOff>44450</xdr:colOff>
      <xdr:row>16</xdr:row>
      <xdr:rowOff>169714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28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154491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89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423</xdr:rowOff>
    </xdr:from>
    <xdr:to>
      <xdr:col>68</xdr:col>
      <xdr:colOff>203200</xdr:colOff>
      <xdr:row>17</xdr:row>
      <xdr:rowOff>102023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86800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76708</xdr:rowOff>
    </xdr:from>
    <xdr:to>
      <xdr:col>64</xdr:col>
      <xdr:colOff>152400</xdr:colOff>
      <xdr:row>19</xdr:row>
      <xdr:rowOff>6858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31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163085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2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3,313
3,254
3.47
2,293,659
2,089,612
184,062
1,448,546
1,714,811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前述の要因に加え、介護保険や下水道事業等は一部事務組合で実施しているため、人件費は類似団体平均を下回っているが、令和４年１月１日現在の職員の平均年齢が４０</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歳であるなど、今後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継続的に人件費が増加することが予想される。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66040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679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58420</xdr:rowOff>
    </xdr:from>
    <xdr:to>
      <xdr:col>19</xdr:col>
      <xdr:colOff>187325</xdr:colOff>
      <xdr:row>35</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591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44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165100</xdr:rowOff>
    </xdr:from>
    <xdr:to>
      <xdr:col>11</xdr:col>
      <xdr:colOff>9525</xdr:colOff>
      <xdr:row>36</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9440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15240</xdr:rowOff>
    </xdr:from>
    <xdr:to>
      <xdr:col>20</xdr:col>
      <xdr:colOff>38100</xdr:colOff>
      <xdr:row>35</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7620</xdr:rowOff>
    </xdr:from>
    <xdr:to>
      <xdr:col>15</xdr:col>
      <xdr:colOff>149225</xdr:colOff>
      <xdr:row>35</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85107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主に標準準拠</a:t>
          </a:r>
          <a:r>
            <a:rPr kumimoji="1" lang="ja-JP" altLang="ja-JP" sz="1100" b="0" i="0" baseline="0">
              <a:solidFill>
                <a:schemeClr val="dk1"/>
              </a:solidFill>
              <a:effectLst/>
              <a:latin typeface="+mn-lt"/>
              <a:ea typeface="+mn-ea"/>
              <a:cs typeface="+mn-cs"/>
            </a:rPr>
            <a:t>システム</a:t>
          </a:r>
          <a:r>
            <a:rPr kumimoji="1" lang="ja-JP" altLang="en-US" sz="1100" b="0" i="0" baseline="0">
              <a:solidFill>
                <a:schemeClr val="dk1"/>
              </a:solidFill>
              <a:effectLst/>
              <a:latin typeface="+mn-lt"/>
              <a:ea typeface="+mn-ea"/>
              <a:cs typeface="+mn-cs"/>
            </a:rPr>
            <a:t>移行作業の実施や庁内システム用ＰＣ端末の更新、サーバの更新等</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増加。光熱水費等も増加しており、</a:t>
          </a:r>
          <a:r>
            <a:rPr kumimoji="1" lang="ja-JP" altLang="ja-JP" sz="1100" b="0" i="0" baseline="0">
              <a:solidFill>
                <a:schemeClr val="dk1"/>
              </a:solidFill>
              <a:effectLst/>
              <a:latin typeface="+mn-lt"/>
              <a:ea typeface="+mn-ea"/>
              <a:cs typeface="+mn-cs"/>
            </a:rPr>
            <a:t>経常的な物件費が年々増加傾向にある。今後も、情報システムの共同調達やＲＰＡの導入等を一層推進させるなど、費用の抑制に向けた取り組みが必要である</a:t>
          </a:r>
          <a:r>
            <a:rPr kumimoji="1"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14986</xdr:rowOff>
    </xdr:from>
    <xdr:to>
      <xdr:col>82</xdr:col>
      <xdr:colOff>107950</xdr:colOff>
      <xdr:row>21</xdr:row>
      <xdr:rowOff>101854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6154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12700</xdr:rowOff>
    </xdr:from>
    <xdr:to>
      <xdr:col>78</xdr:col>
      <xdr:colOff>69850</xdr:colOff>
      <xdr:row>21</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4417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10414</xdr:rowOff>
    </xdr:from>
    <xdr:to>
      <xdr:col>73</xdr:col>
      <xdr:colOff>180975</xdr:colOff>
      <xdr:row>20</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6796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10414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131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51054</xdr:rowOff>
    </xdr:from>
    <xdr:to>
      <xdr:col>82</xdr:col>
      <xdr:colOff>158750</xdr:colOff>
      <xdr:row>21</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6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131081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56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135636</xdr:rowOff>
    </xdr:from>
    <xdr:to>
      <xdr:col>78</xdr:col>
      <xdr:colOff>120650</xdr:colOff>
      <xdr:row>21</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50563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651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133350</xdr:rowOff>
    </xdr:from>
    <xdr:to>
      <xdr:col>74</xdr:col>
      <xdr:colOff>31750</xdr:colOff>
      <xdr:row>20</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131064</xdr:rowOff>
    </xdr:from>
    <xdr:to>
      <xdr:col>69</xdr:col>
      <xdr:colOff>142875</xdr:colOff>
      <xdr:row>19</xdr:row>
      <xdr:rowOff>61214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45991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子供の増加に伴う教育保育給付費の増等により扶助費が増加した。各種社会保障制度の拡充や本村独自の福祉制度の拡大を要因として、年々費用が増加している。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今後は、村単独制度の見直し等を図り、費用対効果を見極めながら低減を図る必要がある。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37193</xdr:rowOff>
    </xdr:from>
    <xdr:to>
      <xdr:col>24</xdr:col>
      <xdr:colOff>25400</xdr:colOff>
      <xdr:row>58</xdr:row>
      <xdr:rowOff>78015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809843"/>
          <a:ext cx="8382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110672</xdr:rowOff>
    </xdr:from>
    <xdr:to>
      <xdr:col>19</xdr:col>
      <xdr:colOff>187325</xdr:colOff>
      <xdr:row>58</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026072"/>
          <a:ext cx="889000" cy="99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110672</xdr:rowOff>
    </xdr:from>
    <xdr:to>
      <xdr:col>15</xdr:col>
      <xdr:colOff>98425</xdr:colOff>
      <xdr:row>54</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026072"/>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58</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71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27215</xdr:rowOff>
    </xdr:from>
    <xdr:to>
      <xdr:col>20</xdr:col>
      <xdr:colOff>38100</xdr:colOff>
      <xdr:row>58</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113592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5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59872</xdr:rowOff>
    </xdr:from>
    <xdr:to>
      <xdr:col>15</xdr:col>
      <xdr:colOff>149225</xdr:colOff>
      <xdr:row>52</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8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199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74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国民健康保険事業</a:t>
          </a:r>
          <a:r>
            <a:rPr kumimoji="1" lang="ja-JP" altLang="ja-JP" sz="1100" b="0" i="0" baseline="0">
              <a:solidFill>
                <a:schemeClr val="dk1"/>
              </a:solidFill>
              <a:effectLst/>
              <a:latin typeface="+mn-lt"/>
              <a:ea typeface="+mn-ea"/>
              <a:cs typeface="+mn-cs"/>
            </a:rPr>
            <a:t>特別会計への繰出金</a:t>
          </a:r>
          <a:r>
            <a:rPr kumimoji="1" lang="ja-JP" altLang="en-US" sz="1100" b="0" i="0" baseline="0">
              <a:solidFill>
                <a:schemeClr val="dk1"/>
              </a:solidFill>
              <a:effectLst/>
              <a:latin typeface="+mn-lt"/>
              <a:ea typeface="+mn-ea"/>
              <a:cs typeface="+mn-cs"/>
            </a:rPr>
            <a:t>が２</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％減と</a:t>
          </a:r>
          <a:r>
            <a:rPr kumimoji="1" lang="ja-JP" altLang="en-US" sz="1100" b="0" i="0" baseline="0">
              <a:solidFill>
                <a:schemeClr val="dk1"/>
              </a:solidFill>
              <a:effectLst/>
              <a:latin typeface="+mn-lt"/>
              <a:ea typeface="+mn-ea"/>
              <a:cs typeface="+mn-cs"/>
            </a:rPr>
            <a:t>なっているものの、介護保険事業に係る繰出金が６</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３％増となったため、繰出金全体では２</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３％増となっている。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も</a:t>
          </a:r>
          <a:r>
            <a:rPr kumimoji="1" lang="ja-JP" altLang="ja-JP" sz="1100" b="0" i="0" baseline="0">
              <a:solidFill>
                <a:schemeClr val="dk1"/>
              </a:solidFill>
              <a:effectLst/>
              <a:latin typeface="+mn-lt"/>
              <a:ea typeface="+mn-ea"/>
              <a:cs typeface="+mn-cs"/>
            </a:rPr>
            <a:t>医療費増加による国民健康保険事業・後期高齢者医療事業</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、施設老朽化に係る簡易水道事業への繰出金の増が見込まれることから、効果的な保険事業運営や施設の適切な維持管理に努める必要がある。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140716</xdr:rowOff>
    </xdr:from>
    <xdr:to>
      <xdr:col>82</xdr:col>
      <xdr:colOff>107950</xdr:colOff>
      <xdr:row>57</xdr:row>
      <xdr:rowOff>33274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419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33274</xdr:rowOff>
    </xdr:from>
    <xdr:to>
      <xdr:col>78</xdr:col>
      <xdr:colOff>69850</xdr:colOff>
      <xdr:row>57</xdr:row>
      <xdr:rowOff>42418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05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42418</xdr:rowOff>
    </xdr:from>
    <xdr:to>
      <xdr:col>73</xdr:col>
      <xdr:colOff>180975</xdr:colOff>
      <xdr:row>57</xdr:row>
      <xdr:rowOff>78994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15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78994</xdr:rowOff>
    </xdr:from>
    <xdr:to>
      <xdr:col>69</xdr:col>
      <xdr:colOff>92075</xdr:colOff>
      <xdr:row>61</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51644"/>
          <a:ext cx="889000" cy="6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106443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153924</xdr:rowOff>
    </xdr:from>
    <xdr:to>
      <xdr:col>78</xdr:col>
      <xdr:colOff>120650</xdr:colOff>
      <xdr:row>57</xdr:row>
      <xdr:rowOff>84074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94251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2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163068</xdr:rowOff>
    </xdr:from>
    <xdr:to>
      <xdr:col>74</xdr:col>
      <xdr:colOff>31750</xdr:colOff>
      <xdr:row>57</xdr:row>
      <xdr:rowOff>93218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103395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28194</xdr:rowOff>
    </xdr:from>
    <xdr:to>
      <xdr:col>69</xdr:col>
      <xdr:colOff>142875</xdr:colOff>
      <xdr:row>57</xdr:row>
      <xdr:rowOff>129794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139971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144780</xdr:rowOff>
    </xdr:from>
    <xdr:to>
      <xdr:col>65</xdr:col>
      <xdr:colOff>53975</xdr:colOff>
      <xdr:row>61</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59707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低所得者を対象とした</a:t>
          </a:r>
          <a:r>
            <a:rPr kumimoji="1" lang="ja-JP" altLang="ja-JP" sz="1100" b="0" i="0" baseline="0">
              <a:solidFill>
                <a:schemeClr val="dk1"/>
              </a:solidFill>
              <a:effectLst/>
              <a:latin typeface="+mn-lt"/>
              <a:ea typeface="+mn-ea"/>
              <a:cs typeface="+mn-cs"/>
            </a:rPr>
            <a:t>補助金の減少等により、減額となった。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今後も各種団体の繰越金の精査等により補助費の縮減が必要である。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78994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312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4226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165862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5863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37</xdr:row>
      <xdr:rowOff>14986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自治体の規模が小さいことから、類似団体平均を下回っている</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令和元年度公共事業等債や令和２年度臨時財政対策債に係る元利償還が開始したものの</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中新川広域行政事務組合下水道事業に係る元利償還が進んでいるため、公債費は減少</a:t>
          </a:r>
          <a:r>
            <a:rPr kumimoji="1" lang="ja-JP" altLang="en-US" sz="1100" b="0" i="0" baseline="0">
              <a:solidFill>
                <a:schemeClr val="dk1"/>
              </a:solidFill>
              <a:effectLst/>
              <a:latin typeface="+mn-lt"/>
              <a:ea typeface="+mn-ea"/>
              <a:cs typeface="+mn-cs"/>
            </a:rPr>
            <a:t>傾向にある</a:t>
          </a:r>
          <a:r>
            <a:rPr kumimoji="1" lang="ja-JP" altLang="ja-JP" sz="1100" b="0" i="0" baseline="0">
              <a:solidFill>
                <a:schemeClr val="dk1"/>
              </a:solidFill>
              <a:effectLst/>
              <a:latin typeface="+mn-lt"/>
              <a:ea typeface="+mn-ea"/>
              <a:cs typeface="+mn-cs"/>
            </a:rPr>
            <a:t>。</a:t>
          </a:r>
          <a:endParaRPr lang="ja-JP" altLang="ja-JP">
            <a:effectLst/>
          </a:endParaRPr>
        </a:p>
        <a:p>
          <a:r>
            <a:rPr kumimoji="1" lang="ja-JP" altLang="en-US" sz="1100" b="0" i="0" baseline="0">
              <a:solidFill>
                <a:schemeClr val="dk1"/>
              </a:solidFill>
              <a:effectLst/>
              <a:latin typeface="+mn-lt"/>
              <a:ea typeface="+mn-ea"/>
              <a:cs typeface="+mn-cs"/>
            </a:rPr>
            <a:t>　しかし、</a:t>
          </a:r>
          <a:r>
            <a:rPr kumimoji="1" lang="ja-JP" altLang="ja-JP" sz="1100" b="0" i="0" baseline="0">
              <a:solidFill>
                <a:schemeClr val="dk1"/>
              </a:solidFill>
              <a:effectLst/>
              <a:latin typeface="+mn-lt"/>
              <a:ea typeface="+mn-ea"/>
              <a:cs typeface="+mn-cs"/>
            </a:rPr>
            <a:t>今後既存施設の長寿命化及び改修等による増加が見込まれる</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新規の起債発行を抑制が求められる。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77470</xdr:rowOff>
    </xdr:from>
    <xdr:to>
      <xdr:col>24</xdr:col>
      <xdr:colOff>25400</xdr:colOff>
      <xdr:row>75</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362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134620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552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134620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66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76</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66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26670</xdr:rowOff>
    </xdr:from>
    <xdr:to>
      <xdr:col>24</xdr:col>
      <xdr:colOff>76200</xdr:colOff>
      <xdr:row>75</xdr:row>
      <xdr:rowOff>128270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43197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157497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83820</xdr:rowOff>
    </xdr:from>
    <xdr:to>
      <xdr:col>15</xdr:col>
      <xdr:colOff>149225</xdr:colOff>
      <xdr:row>76</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24147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57150</xdr:rowOff>
    </xdr:from>
    <xdr:to>
      <xdr:col>11</xdr:col>
      <xdr:colOff>60325</xdr:colOff>
      <xdr:row>75</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類似団体平均を大きく上回っており、深刻な状況であると捉えている。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ふるさと納税へ注力する等、歳入を増加させる取組を行っているところではあるものの、</a:t>
          </a:r>
          <a:r>
            <a:rPr kumimoji="1" lang="ja-JP" altLang="ja-JP" sz="1100" b="0" i="0" baseline="0">
              <a:solidFill>
                <a:schemeClr val="dk1"/>
              </a:solidFill>
              <a:effectLst/>
              <a:latin typeface="+mn-lt"/>
              <a:ea typeface="+mn-ea"/>
              <a:cs typeface="+mn-cs"/>
            </a:rPr>
            <a:t>歳入の大幅増加は見込めないため、比率低減</a:t>
          </a:r>
          <a:r>
            <a:rPr kumimoji="1" lang="ja-JP" altLang="en-US" sz="1100" b="0" i="0" baseline="0">
              <a:solidFill>
                <a:schemeClr val="dk1"/>
              </a:solidFill>
              <a:effectLst/>
              <a:latin typeface="+mn-lt"/>
              <a:ea typeface="+mn-ea"/>
              <a:cs typeface="+mn-cs"/>
            </a:rPr>
            <a:t>のために</a:t>
          </a:r>
          <a:r>
            <a:rPr kumimoji="1" lang="ja-JP" altLang="ja-JP" sz="1100" b="0" i="0" baseline="0">
              <a:solidFill>
                <a:schemeClr val="dk1"/>
              </a:solidFill>
              <a:effectLst/>
              <a:latin typeface="+mn-lt"/>
              <a:ea typeface="+mn-ea"/>
              <a:cs typeface="+mn-cs"/>
            </a:rPr>
            <a:t>経常経費の抑制が必要となる。いずれの項目にしても、事業計画段階から大幅な見直しを行う必要がある。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35561</xdr:rowOff>
    </xdr:from>
    <xdr:to>
      <xdr:col>82</xdr:col>
      <xdr:colOff>107950</xdr:colOff>
      <xdr:row>79</xdr:row>
      <xdr:rowOff>43180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5801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79</xdr:row>
      <xdr:rowOff>35561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271500"/>
          <a:ext cx="889000" cy="30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165100</xdr:rowOff>
    </xdr:from>
    <xdr:to>
      <xdr:col>73</xdr:col>
      <xdr:colOff>180975</xdr:colOff>
      <xdr:row>77</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238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165100</xdr:rowOff>
    </xdr:from>
    <xdr:to>
      <xdr:col>69</xdr:col>
      <xdr:colOff>92075</xdr:colOff>
      <xdr:row>79</xdr:row>
      <xdr:rowOff>39370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23850"/>
          <a:ext cx="8890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163830</xdr:rowOff>
    </xdr:from>
    <xdr:to>
      <xdr:col>82</xdr:col>
      <xdr:colOff>158750</xdr:colOff>
      <xdr:row>79</xdr:row>
      <xdr:rowOff>93980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135907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156211</xdr:rowOff>
    </xdr:from>
    <xdr:to>
      <xdr:col>78</xdr:col>
      <xdr:colOff>120650</xdr:colOff>
      <xdr:row>79</xdr:row>
      <xdr:rowOff>86361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71138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114300</xdr:rowOff>
    </xdr:from>
    <xdr:to>
      <xdr:col>69</xdr:col>
      <xdr:colOff>142875</xdr:colOff>
      <xdr:row>76</xdr:row>
      <xdr:rowOff>44450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160020</xdr:rowOff>
    </xdr:from>
    <xdr:to>
      <xdr:col>65</xdr:col>
      <xdr:colOff>53975</xdr:colOff>
      <xdr:row>79</xdr:row>
      <xdr:rowOff>90170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74947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103758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40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93581</xdr:rowOff>
    </xdr:from>
    <xdr:to>
      <xdr:col>29</xdr:col>
      <xdr:colOff>127000</xdr:colOff>
      <xdr:row>19</xdr:row>
      <xdr:rowOff>114506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398756"/>
          <a:ext cx="647700" cy="20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114506</xdr:rowOff>
    </xdr:from>
    <xdr:to>
      <xdr:col>26</xdr:col>
      <xdr:colOff>50800</xdr:colOff>
      <xdr:row>19</xdr:row>
      <xdr:rowOff>118095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419681"/>
          <a:ext cx="698500" cy="3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118095</xdr:rowOff>
    </xdr:from>
    <xdr:to>
      <xdr:col>22</xdr:col>
      <xdr:colOff>114300</xdr:colOff>
      <xdr:row>19</xdr:row>
      <xdr:rowOff>122338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423270"/>
          <a:ext cx="698500" cy="4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112441</xdr:rowOff>
    </xdr:from>
    <xdr:to>
      <xdr:col>18</xdr:col>
      <xdr:colOff>177800</xdr:colOff>
      <xdr:row>19</xdr:row>
      <xdr:rowOff>122338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417616"/>
          <a:ext cx="698500" cy="9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148891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3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42781</xdr:rowOff>
    </xdr:from>
    <xdr:to>
      <xdr:col>29</xdr:col>
      <xdr:colOff>177800</xdr:colOff>
      <xdr:row>19</xdr:row>
      <xdr:rowOff>144381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347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122808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25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63706</xdr:rowOff>
    </xdr:from>
    <xdr:to>
      <xdr:col>26</xdr:col>
      <xdr:colOff>101600</xdr:colOff>
      <xdr:row>19</xdr:row>
      <xdr:rowOff>165306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368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150083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455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67295</xdr:rowOff>
    </xdr:from>
    <xdr:to>
      <xdr:col>22</xdr:col>
      <xdr:colOff>165100</xdr:colOff>
      <xdr:row>19</xdr:row>
      <xdr:rowOff>168895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37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153672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45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71538</xdr:rowOff>
    </xdr:from>
    <xdr:to>
      <xdr:col>19</xdr:col>
      <xdr:colOff>38100</xdr:colOff>
      <xdr:row>20</xdr:row>
      <xdr:rowOff>1688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37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157915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4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61641</xdr:rowOff>
    </xdr:from>
    <xdr:to>
      <xdr:col>15</xdr:col>
      <xdr:colOff>101600</xdr:colOff>
      <xdr:row>19</xdr:row>
      <xdr:rowOff>163241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36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148018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45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104194</xdr:rowOff>
    </xdr:from>
    <xdr:to>
      <xdr:col>29</xdr:col>
      <xdr:colOff>127000</xdr:colOff>
      <xdr:row>36</xdr:row>
      <xdr:rowOff>105965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057444"/>
          <a:ext cx="647700" cy="1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102171</xdr:rowOff>
    </xdr:from>
    <xdr:to>
      <xdr:col>26</xdr:col>
      <xdr:colOff>50800</xdr:colOff>
      <xdr:row>36</xdr:row>
      <xdr:rowOff>104194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55421"/>
          <a:ext cx="698500" cy="2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101107</xdr:rowOff>
    </xdr:from>
    <xdr:to>
      <xdr:col>22</xdr:col>
      <xdr:colOff>114300</xdr:colOff>
      <xdr:row>36</xdr:row>
      <xdr:rowOff>102171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054357"/>
          <a:ext cx="698500" cy="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86809</xdr:rowOff>
    </xdr:from>
    <xdr:to>
      <xdr:col>18</xdr:col>
      <xdr:colOff>177800</xdr:colOff>
      <xdr:row>36</xdr:row>
      <xdr:rowOff>101107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40059"/>
          <a:ext cx="698500" cy="14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55165</xdr:rowOff>
    </xdr:from>
    <xdr:to>
      <xdr:col>29</xdr:col>
      <xdr:colOff>177800</xdr:colOff>
      <xdr:row>36</xdr:row>
      <xdr:rowOff>156765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08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27242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8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53394</xdr:rowOff>
    </xdr:from>
    <xdr:to>
      <xdr:col>26</xdr:col>
      <xdr:colOff>101600</xdr:colOff>
      <xdr:row>36</xdr:row>
      <xdr:rowOff>154994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0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139771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9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51371</xdr:rowOff>
    </xdr:from>
    <xdr:to>
      <xdr:col>22</xdr:col>
      <xdr:colOff>165100</xdr:colOff>
      <xdr:row>36</xdr:row>
      <xdr:rowOff>152971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04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137748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9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50307</xdr:rowOff>
    </xdr:from>
    <xdr:to>
      <xdr:col>19</xdr:col>
      <xdr:colOff>38100</xdr:colOff>
      <xdr:row>36</xdr:row>
      <xdr:rowOff>151907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03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136684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8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36009</xdr:rowOff>
    </xdr:from>
    <xdr:to>
      <xdr:col>15</xdr:col>
      <xdr:colOff>101600</xdr:colOff>
      <xdr:row>36</xdr:row>
      <xdr:rowOff>137609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9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122386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3,313
3,254
3.47
2,293,659
2,089,612
184,062
1,448,546
1,714,811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76409</xdr:rowOff>
    </xdr:from>
    <xdr:to>
      <xdr:col>24</xdr:col>
      <xdr:colOff>63500</xdr:colOff>
      <xdr:row>38</xdr:row>
      <xdr:rowOff>94550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91509"/>
          <a:ext cx="838200" cy="1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94550</xdr:rowOff>
    </xdr:from>
    <xdr:to>
      <xdr:col>19</xdr:col>
      <xdr:colOff>177800</xdr:colOff>
      <xdr:row>38</xdr:row>
      <xdr:rowOff>98755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609650"/>
          <a:ext cx="8890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98755</xdr:rowOff>
    </xdr:from>
    <xdr:to>
      <xdr:col>15</xdr:col>
      <xdr:colOff>50800</xdr:colOff>
      <xdr:row>38</xdr:row>
      <xdr:rowOff>101830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613855"/>
          <a:ext cx="889000" cy="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92672</xdr:rowOff>
    </xdr:from>
    <xdr:to>
      <xdr:col>10</xdr:col>
      <xdr:colOff>114300</xdr:colOff>
      <xdr:row>38</xdr:row>
      <xdr:rowOff>101830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607772"/>
          <a:ext cx="889000" cy="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149896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5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25609</xdr:rowOff>
    </xdr:from>
    <xdr:to>
      <xdr:col>24</xdr:col>
      <xdr:colOff>114300</xdr:colOff>
      <xdr:row>38</xdr:row>
      <xdr:rowOff>127209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5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111985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45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43750</xdr:rowOff>
    </xdr:from>
    <xdr:to>
      <xdr:col>20</xdr:col>
      <xdr:colOff>38100</xdr:colOff>
      <xdr:row>38</xdr:row>
      <xdr:rowOff>145350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5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136477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6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47955</xdr:rowOff>
    </xdr:from>
    <xdr:to>
      <xdr:col>15</xdr:col>
      <xdr:colOff>101600</xdr:colOff>
      <xdr:row>38</xdr:row>
      <xdr:rowOff>149555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140682</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65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51030</xdr:rowOff>
    </xdr:from>
    <xdr:to>
      <xdr:col>10</xdr:col>
      <xdr:colOff>165100</xdr:colOff>
      <xdr:row>38</xdr:row>
      <xdr:rowOff>152630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143757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6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41872</xdr:rowOff>
    </xdr:from>
    <xdr:to>
      <xdr:col>6</xdr:col>
      <xdr:colOff>38100</xdr:colOff>
      <xdr:row>38</xdr:row>
      <xdr:rowOff>143472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134599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6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45070</xdr:rowOff>
    </xdr:from>
    <xdr:to>
      <xdr:col>24</xdr:col>
      <xdr:colOff>63500</xdr:colOff>
      <xdr:row>58</xdr:row>
      <xdr:rowOff>65829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89170"/>
          <a:ext cx="838200" cy="2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58896</xdr:rowOff>
    </xdr:from>
    <xdr:to>
      <xdr:col>19</xdr:col>
      <xdr:colOff>177800</xdr:colOff>
      <xdr:row>58</xdr:row>
      <xdr:rowOff>65829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10002996"/>
          <a:ext cx="88900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58896</xdr:rowOff>
    </xdr:from>
    <xdr:to>
      <xdr:col>15</xdr:col>
      <xdr:colOff>50800</xdr:colOff>
      <xdr:row>58</xdr:row>
      <xdr:rowOff>72189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02996"/>
          <a:ext cx="889000" cy="1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72189</xdr:rowOff>
    </xdr:from>
    <xdr:to>
      <xdr:col>10</xdr:col>
      <xdr:colOff>114300</xdr:colOff>
      <xdr:row>58</xdr:row>
      <xdr:rowOff>73649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16289"/>
          <a:ext cx="889000" cy="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85854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8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165720</xdr:rowOff>
    </xdr:from>
    <xdr:to>
      <xdr:col>24</xdr:col>
      <xdr:colOff>114300</xdr:colOff>
      <xdr:row>58</xdr:row>
      <xdr:rowOff>95870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15029</xdr:rowOff>
    </xdr:from>
    <xdr:to>
      <xdr:col>20</xdr:col>
      <xdr:colOff>38100</xdr:colOff>
      <xdr:row>58</xdr:row>
      <xdr:rowOff>116629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5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107756</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5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8096</xdr:rowOff>
    </xdr:from>
    <xdr:to>
      <xdr:col>15</xdr:col>
      <xdr:colOff>101600</xdr:colOff>
      <xdr:row>58</xdr:row>
      <xdr:rowOff>109696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100823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4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21389</xdr:rowOff>
    </xdr:from>
    <xdr:to>
      <xdr:col>10</xdr:col>
      <xdr:colOff>165100</xdr:colOff>
      <xdr:row>58</xdr:row>
      <xdr:rowOff>122989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6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114116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5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22849</xdr:rowOff>
    </xdr:from>
    <xdr:to>
      <xdr:col>6</xdr:col>
      <xdr:colOff>38100</xdr:colOff>
      <xdr:row>58</xdr:row>
      <xdr:rowOff>124449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6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115576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5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12843</xdr:rowOff>
    </xdr:from>
    <xdr:to>
      <xdr:col>24</xdr:col>
      <xdr:colOff>63500</xdr:colOff>
      <xdr:row>79</xdr:row>
      <xdr:rowOff>20855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57393"/>
          <a:ext cx="838200" cy="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12843</xdr:rowOff>
    </xdr:from>
    <xdr:to>
      <xdr:col>19</xdr:col>
      <xdr:colOff>177800</xdr:colOff>
      <xdr:row>79</xdr:row>
      <xdr:rowOff>19438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57393"/>
          <a:ext cx="8890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12500</xdr:rowOff>
    </xdr:from>
    <xdr:to>
      <xdr:col>15</xdr:col>
      <xdr:colOff>50800</xdr:colOff>
      <xdr:row>79</xdr:row>
      <xdr:rowOff>19438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57050"/>
          <a:ext cx="889000" cy="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12500</xdr:rowOff>
    </xdr:from>
    <xdr:to>
      <xdr:col>10</xdr:col>
      <xdr:colOff>114300</xdr:colOff>
      <xdr:row>79</xdr:row>
      <xdr:rowOff>18272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57050"/>
          <a:ext cx="889000" cy="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141505</xdr:rowOff>
    </xdr:from>
    <xdr:to>
      <xdr:col>24</xdr:col>
      <xdr:colOff>114300</xdr:colOff>
      <xdr:row>79</xdr:row>
      <xdr:rowOff>71655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56432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2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133493</xdr:rowOff>
    </xdr:from>
    <xdr:to>
      <xdr:col>20</xdr:col>
      <xdr:colOff>38100</xdr:colOff>
      <xdr:row>79</xdr:row>
      <xdr:rowOff>63643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54770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9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140088</xdr:rowOff>
    </xdr:from>
    <xdr:to>
      <xdr:col>15</xdr:col>
      <xdr:colOff>101600</xdr:colOff>
      <xdr:row>79</xdr:row>
      <xdr:rowOff>70238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61365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133150</xdr:rowOff>
    </xdr:from>
    <xdr:to>
      <xdr:col>10</xdr:col>
      <xdr:colOff>165100</xdr:colOff>
      <xdr:row>79</xdr:row>
      <xdr:rowOff>63300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54427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9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138922</xdr:rowOff>
    </xdr:from>
    <xdr:to>
      <xdr:col>6</xdr:col>
      <xdr:colOff>38100</xdr:colOff>
      <xdr:row>79</xdr:row>
      <xdr:rowOff>69072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60199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118151</xdr:rowOff>
    </xdr:from>
    <xdr:to>
      <xdr:col>24</xdr:col>
      <xdr:colOff>63500</xdr:colOff>
      <xdr:row>95</xdr:row>
      <xdr:rowOff>9787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34451"/>
          <a:ext cx="838200" cy="6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9787</xdr:rowOff>
    </xdr:from>
    <xdr:to>
      <xdr:col>19</xdr:col>
      <xdr:colOff>177800</xdr:colOff>
      <xdr:row>95</xdr:row>
      <xdr:rowOff>45372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97537"/>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160716</xdr:rowOff>
    </xdr:from>
    <xdr:to>
      <xdr:col>15</xdr:col>
      <xdr:colOff>50800</xdr:colOff>
      <xdr:row>95</xdr:row>
      <xdr:rowOff>45372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105566"/>
          <a:ext cx="889000" cy="22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160716</xdr:rowOff>
    </xdr:from>
    <xdr:to>
      <xdr:col>10</xdr:col>
      <xdr:colOff>114300</xdr:colOff>
      <xdr:row>94</xdr:row>
      <xdr:rowOff>162613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105566"/>
          <a:ext cx="889000" cy="17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67351</xdr:rowOff>
    </xdr:from>
    <xdr:to>
      <xdr:col>24</xdr:col>
      <xdr:colOff>114300</xdr:colOff>
      <xdr:row>94</xdr:row>
      <xdr:rowOff>168951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8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90228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3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130437</xdr:rowOff>
    </xdr:from>
    <xdr:to>
      <xdr:col>20</xdr:col>
      <xdr:colOff>38100</xdr:colOff>
      <xdr:row>95</xdr:row>
      <xdr:rowOff>60587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77114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0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166022</xdr:rowOff>
    </xdr:from>
    <xdr:to>
      <xdr:col>15</xdr:col>
      <xdr:colOff>101600</xdr:colOff>
      <xdr:row>95</xdr:row>
      <xdr:rowOff>96172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112699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5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109916</xdr:rowOff>
    </xdr:from>
    <xdr:to>
      <xdr:col>10</xdr:col>
      <xdr:colOff>165100</xdr:colOff>
      <xdr:row>94</xdr:row>
      <xdr:rowOff>40066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56593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111813</xdr:rowOff>
    </xdr:from>
    <xdr:to>
      <xdr:col>6</xdr:col>
      <xdr:colOff>38100</xdr:colOff>
      <xdr:row>95</xdr:row>
      <xdr:rowOff>41963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58490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167974</xdr:rowOff>
    </xdr:from>
    <xdr:to>
      <xdr:col>55</xdr:col>
      <xdr:colOff>0</xdr:colOff>
      <xdr:row>39</xdr:row>
      <xdr:rowOff>1480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683074"/>
          <a:ext cx="838200" cy="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164201</xdr:rowOff>
    </xdr:from>
    <xdr:to>
      <xdr:col>50</xdr:col>
      <xdr:colOff>114300</xdr:colOff>
      <xdr:row>38</xdr:row>
      <xdr:rowOff>167974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679301"/>
          <a:ext cx="8890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164201</xdr:rowOff>
    </xdr:from>
    <xdr:to>
      <xdr:col>45</xdr:col>
      <xdr:colOff>177800</xdr:colOff>
      <xdr:row>39</xdr:row>
      <xdr:rowOff>3031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79301"/>
          <a:ext cx="889000" cy="1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92778</xdr:rowOff>
    </xdr:from>
    <xdr:to>
      <xdr:col>41</xdr:col>
      <xdr:colOff>50800</xdr:colOff>
      <xdr:row>39</xdr:row>
      <xdr:rowOff>3031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607878"/>
          <a:ext cx="889000" cy="8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122130</xdr:rowOff>
    </xdr:from>
    <xdr:to>
      <xdr:col>55</xdr:col>
      <xdr:colOff>50800</xdr:colOff>
      <xdr:row>39</xdr:row>
      <xdr:rowOff>52280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6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37057</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55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117174</xdr:rowOff>
    </xdr:from>
    <xdr:to>
      <xdr:col>50</xdr:col>
      <xdr:colOff>165100</xdr:colOff>
      <xdr:row>39</xdr:row>
      <xdr:rowOff>47324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63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38451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72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113401</xdr:rowOff>
    </xdr:from>
    <xdr:to>
      <xdr:col>46</xdr:col>
      <xdr:colOff>38100</xdr:colOff>
      <xdr:row>39</xdr:row>
      <xdr:rowOff>43551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62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34678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72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123681</xdr:rowOff>
    </xdr:from>
    <xdr:to>
      <xdr:col>41</xdr:col>
      <xdr:colOff>101600</xdr:colOff>
      <xdr:row>39</xdr:row>
      <xdr:rowOff>53831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3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44958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7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41978</xdr:rowOff>
    </xdr:from>
    <xdr:to>
      <xdr:col>36</xdr:col>
      <xdr:colOff>165100</xdr:colOff>
      <xdr:row>38</xdr:row>
      <xdr:rowOff>143578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5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134705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6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72427</xdr:rowOff>
    </xdr:from>
    <xdr:to>
      <xdr:col>55</xdr:col>
      <xdr:colOff>0</xdr:colOff>
      <xdr:row>59</xdr:row>
      <xdr:rowOff>89943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87977"/>
          <a:ext cx="838200" cy="1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72427</xdr:rowOff>
    </xdr:from>
    <xdr:to>
      <xdr:col>50</xdr:col>
      <xdr:colOff>114300</xdr:colOff>
      <xdr:row>59</xdr:row>
      <xdr:rowOff>86717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87977"/>
          <a:ext cx="889000" cy="1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78694</xdr:rowOff>
    </xdr:from>
    <xdr:to>
      <xdr:col>45</xdr:col>
      <xdr:colOff>177800</xdr:colOff>
      <xdr:row>59</xdr:row>
      <xdr:rowOff>86717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94244"/>
          <a:ext cx="8890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75028</xdr:rowOff>
    </xdr:from>
    <xdr:to>
      <xdr:col>41</xdr:col>
      <xdr:colOff>50800</xdr:colOff>
      <xdr:row>59</xdr:row>
      <xdr:rowOff>78694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90578"/>
          <a:ext cx="889000" cy="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57669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39143</xdr:rowOff>
    </xdr:from>
    <xdr:to>
      <xdr:col>55</xdr:col>
      <xdr:colOff>50800</xdr:colOff>
      <xdr:row>59</xdr:row>
      <xdr:rowOff>140743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5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125520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21627</xdr:rowOff>
    </xdr:from>
    <xdr:to>
      <xdr:col>50</xdr:col>
      <xdr:colOff>165100</xdr:colOff>
      <xdr:row>59</xdr:row>
      <xdr:rowOff>123227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3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114354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22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35917</xdr:rowOff>
    </xdr:from>
    <xdr:to>
      <xdr:col>46</xdr:col>
      <xdr:colOff>38100</xdr:colOff>
      <xdr:row>59</xdr:row>
      <xdr:rowOff>137517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5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128644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2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27894</xdr:rowOff>
    </xdr:from>
    <xdr:to>
      <xdr:col>41</xdr:col>
      <xdr:colOff>101600</xdr:colOff>
      <xdr:row>59</xdr:row>
      <xdr:rowOff>129494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4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120621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2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24228</xdr:rowOff>
    </xdr:from>
    <xdr:to>
      <xdr:col>36</xdr:col>
      <xdr:colOff>165100</xdr:colOff>
      <xdr:row>59</xdr:row>
      <xdr:rowOff>125828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3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116955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3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158612</xdr:rowOff>
    </xdr:from>
    <xdr:to>
      <xdr:col>55</xdr:col>
      <xdr:colOff>0</xdr:colOff>
      <xdr:row>79</xdr:row>
      <xdr:rowOff>40539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31712"/>
          <a:ext cx="838200" cy="5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158612</xdr:rowOff>
    </xdr:from>
    <xdr:to>
      <xdr:col>50</xdr:col>
      <xdr:colOff>114300</xdr:colOff>
      <xdr:row>79</xdr:row>
      <xdr:rowOff>44283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31712"/>
          <a:ext cx="889000" cy="5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42999</xdr:rowOff>
    </xdr:from>
    <xdr:to>
      <xdr:col>45</xdr:col>
      <xdr:colOff>177800</xdr:colOff>
      <xdr:row>79</xdr:row>
      <xdr:rowOff>44283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87549"/>
          <a:ext cx="889000" cy="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14847</xdr:rowOff>
    </xdr:from>
    <xdr:to>
      <xdr:col>41</xdr:col>
      <xdr:colOff>50800</xdr:colOff>
      <xdr:row>79</xdr:row>
      <xdr:rowOff>42999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59397"/>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161189</xdr:rowOff>
    </xdr:from>
    <xdr:to>
      <xdr:col>55</xdr:col>
      <xdr:colOff>50800</xdr:colOff>
      <xdr:row>79</xdr:row>
      <xdr:rowOff>91339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76116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107812</xdr:rowOff>
    </xdr:from>
    <xdr:to>
      <xdr:col>50</xdr:col>
      <xdr:colOff>165100</xdr:colOff>
      <xdr:row>79</xdr:row>
      <xdr:rowOff>37962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29089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164933</xdr:rowOff>
    </xdr:from>
    <xdr:to>
      <xdr:col>46</xdr:col>
      <xdr:colOff>38100</xdr:colOff>
      <xdr:row>79</xdr:row>
      <xdr:rowOff>95083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86210</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61017" y="13630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163649</xdr:rowOff>
    </xdr:from>
    <xdr:to>
      <xdr:col>41</xdr:col>
      <xdr:colOff>101600</xdr:colOff>
      <xdr:row>79</xdr:row>
      <xdr:rowOff>93799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84926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2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135497</xdr:rowOff>
    </xdr:from>
    <xdr:to>
      <xdr:col>36</xdr:col>
      <xdr:colOff>165100</xdr:colOff>
      <xdr:row>79</xdr:row>
      <xdr:rowOff>65647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0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56774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123386</xdr:rowOff>
    </xdr:from>
    <xdr:to>
      <xdr:col>55</xdr:col>
      <xdr:colOff>0</xdr:colOff>
      <xdr:row>98</xdr:row>
      <xdr:rowOff>129043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25486"/>
          <a:ext cx="8382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122734</xdr:rowOff>
    </xdr:from>
    <xdr:to>
      <xdr:col>50</xdr:col>
      <xdr:colOff>114300</xdr:colOff>
      <xdr:row>98</xdr:row>
      <xdr:rowOff>123386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24834"/>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112173</xdr:rowOff>
    </xdr:from>
    <xdr:to>
      <xdr:col>45</xdr:col>
      <xdr:colOff>177800</xdr:colOff>
      <xdr:row>98</xdr:row>
      <xdr:rowOff>122734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14273"/>
          <a:ext cx="8890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112173</xdr:rowOff>
    </xdr:from>
    <xdr:to>
      <xdr:col>41</xdr:col>
      <xdr:colOff>50800</xdr:colOff>
      <xdr:row>98</xdr:row>
      <xdr:rowOff>117991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14273"/>
          <a:ext cx="889000" cy="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78243</xdr:rowOff>
    </xdr:from>
    <xdr:to>
      <xdr:col>55</xdr:col>
      <xdr:colOff>50800</xdr:colOff>
      <xdr:row>99</xdr:row>
      <xdr:rowOff>8393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8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164620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72586</xdr:rowOff>
    </xdr:from>
    <xdr:to>
      <xdr:col>50</xdr:col>
      <xdr:colOff>165100</xdr:colOff>
      <xdr:row>99</xdr:row>
      <xdr:rowOff>2736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165313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6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71934</xdr:rowOff>
    </xdr:from>
    <xdr:to>
      <xdr:col>46</xdr:col>
      <xdr:colOff>38100</xdr:colOff>
      <xdr:row>99</xdr:row>
      <xdr:rowOff>2084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164661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61373</xdr:rowOff>
    </xdr:from>
    <xdr:to>
      <xdr:col>41</xdr:col>
      <xdr:colOff>101600</xdr:colOff>
      <xdr:row>98</xdr:row>
      <xdr:rowOff>162973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154100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67191</xdr:rowOff>
    </xdr:from>
    <xdr:to>
      <xdr:col>36</xdr:col>
      <xdr:colOff>165100</xdr:colOff>
      <xdr:row>98</xdr:row>
      <xdr:rowOff>168791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159918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117244</xdr:rowOff>
    </xdr:from>
    <xdr:to>
      <xdr:col>85</xdr:col>
      <xdr:colOff>127000</xdr:colOff>
      <xdr:row>78</xdr:row>
      <xdr:rowOff>117625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9034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117625</xdr:rowOff>
    </xdr:from>
    <xdr:to>
      <xdr:col>81</xdr:col>
      <xdr:colOff>50800</xdr:colOff>
      <xdr:row>78</xdr:row>
      <xdr:rowOff>117894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90725"/>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116556</xdr:rowOff>
    </xdr:from>
    <xdr:to>
      <xdr:col>76</xdr:col>
      <xdr:colOff>114300</xdr:colOff>
      <xdr:row>78</xdr:row>
      <xdr:rowOff>117894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89656"/>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115581</xdr:rowOff>
    </xdr:from>
    <xdr:to>
      <xdr:col>71</xdr:col>
      <xdr:colOff>177800</xdr:colOff>
      <xdr:row>78</xdr:row>
      <xdr:rowOff>116556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88681"/>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66444</xdr:rowOff>
    </xdr:from>
    <xdr:to>
      <xdr:col>85</xdr:col>
      <xdr:colOff>177800</xdr:colOff>
      <xdr:row>78</xdr:row>
      <xdr:rowOff>168044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3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152821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66825</xdr:rowOff>
    </xdr:from>
    <xdr:to>
      <xdr:col>81</xdr:col>
      <xdr:colOff>101600</xdr:colOff>
      <xdr:row>78</xdr:row>
      <xdr:rowOff>168425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3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159552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53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67094</xdr:rowOff>
    </xdr:from>
    <xdr:to>
      <xdr:col>76</xdr:col>
      <xdr:colOff>165100</xdr:colOff>
      <xdr:row>78</xdr:row>
      <xdr:rowOff>168694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4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159821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3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65756</xdr:rowOff>
    </xdr:from>
    <xdr:to>
      <xdr:col>72</xdr:col>
      <xdr:colOff>38100</xdr:colOff>
      <xdr:row>78</xdr:row>
      <xdr:rowOff>167356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4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158483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53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64781</xdr:rowOff>
    </xdr:from>
    <xdr:to>
      <xdr:col>67</xdr:col>
      <xdr:colOff>101600</xdr:colOff>
      <xdr:row>78</xdr:row>
      <xdr:rowOff>166381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4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157508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53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136477</xdr:rowOff>
    </xdr:from>
    <xdr:to>
      <xdr:col>85</xdr:col>
      <xdr:colOff>127000</xdr:colOff>
      <xdr:row>98</xdr:row>
      <xdr:rowOff>139616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38577"/>
          <a:ext cx="8382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136477</xdr:rowOff>
    </xdr:from>
    <xdr:to>
      <xdr:col>81</xdr:col>
      <xdr:colOff>50800</xdr:colOff>
      <xdr:row>98</xdr:row>
      <xdr:rowOff>138680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38577"/>
          <a:ext cx="889000" cy="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110182</xdr:rowOff>
    </xdr:from>
    <xdr:to>
      <xdr:col>76</xdr:col>
      <xdr:colOff>114300</xdr:colOff>
      <xdr:row>98</xdr:row>
      <xdr:rowOff>138680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12282"/>
          <a:ext cx="889000" cy="28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110182</xdr:rowOff>
    </xdr:from>
    <xdr:to>
      <xdr:col>71</xdr:col>
      <xdr:colOff>177800</xdr:colOff>
      <xdr:row>98</xdr:row>
      <xdr:rowOff>138742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912282"/>
          <a:ext cx="889000" cy="2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88816</xdr:rowOff>
    </xdr:from>
    <xdr:to>
      <xdr:col>85</xdr:col>
      <xdr:colOff>177800</xdr:colOff>
      <xdr:row>99</xdr:row>
      <xdr:rowOff>18966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3743</xdr:rowOff>
    </xdr:from>
    <xdr:ext cx="313932"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058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85677</xdr:rowOff>
    </xdr:from>
    <xdr:to>
      <xdr:col>81</xdr:col>
      <xdr:colOff>101600</xdr:colOff>
      <xdr:row>99</xdr:row>
      <xdr:rowOff>15827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7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6954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8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87880</xdr:rowOff>
    </xdr:from>
    <xdr:to>
      <xdr:col>76</xdr:col>
      <xdr:colOff>165100</xdr:colOff>
      <xdr:row>99</xdr:row>
      <xdr:rowOff>18030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9157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59382</xdr:rowOff>
    </xdr:from>
    <xdr:to>
      <xdr:col>72</xdr:col>
      <xdr:colOff>38100</xdr:colOff>
      <xdr:row>98</xdr:row>
      <xdr:rowOff>160982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6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152109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5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87942</xdr:rowOff>
    </xdr:from>
    <xdr:to>
      <xdr:col>67</xdr:col>
      <xdr:colOff>101600</xdr:colOff>
      <xdr:row>99</xdr:row>
      <xdr:rowOff>18092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9219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8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95855</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610955"/>
          <a:ext cx="838200" cy="4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124731</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39831"/>
          <a:ext cx="889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110713</xdr:rowOff>
    </xdr:from>
    <xdr:to>
      <xdr:col>107</xdr:col>
      <xdr:colOff>50800</xdr:colOff>
      <xdr:row>38</xdr:row>
      <xdr:rowOff>124731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25813"/>
          <a:ext cx="8890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68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110293</xdr:rowOff>
    </xdr:from>
    <xdr:to>
      <xdr:col>102</xdr:col>
      <xdr:colOff>114300</xdr:colOff>
      <xdr:row>38</xdr:row>
      <xdr:rowOff>110713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453943"/>
          <a:ext cx="889000" cy="17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168972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165680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8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45055</xdr:rowOff>
    </xdr:from>
    <xdr:to>
      <xdr:col>116</xdr:col>
      <xdr:colOff>114300</xdr:colOff>
      <xdr:row>38</xdr:row>
      <xdr:rowOff>146655</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20154</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73931</xdr:rowOff>
    </xdr:from>
    <xdr:to>
      <xdr:col>107</xdr:col>
      <xdr:colOff>101600</xdr:colOff>
      <xdr:row>39</xdr:row>
      <xdr:rowOff>4081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20608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6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59913</xdr:rowOff>
    </xdr:from>
    <xdr:to>
      <xdr:col>102</xdr:col>
      <xdr:colOff>165100</xdr:colOff>
      <xdr:row>38</xdr:row>
      <xdr:rowOff>161513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6590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59493</xdr:rowOff>
    </xdr:from>
    <xdr:to>
      <xdr:col>98</xdr:col>
      <xdr:colOff>38100</xdr:colOff>
      <xdr:row>37</xdr:row>
      <xdr:rowOff>161092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031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6170</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17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98144</xdr:rowOff>
    </xdr:from>
    <xdr:to>
      <xdr:col>116</xdr:col>
      <xdr:colOff>63500</xdr:colOff>
      <xdr:row>59</xdr:row>
      <xdr:rowOff>98144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36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98127</xdr:rowOff>
    </xdr:from>
    <xdr:to>
      <xdr:col>111</xdr:col>
      <xdr:colOff>177800</xdr:colOff>
      <xdr:row>59</xdr:row>
      <xdr:rowOff>98144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3677"/>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98127</xdr:rowOff>
    </xdr:from>
    <xdr:to>
      <xdr:col>107</xdr:col>
      <xdr:colOff>50800</xdr:colOff>
      <xdr:row>59</xdr:row>
      <xdr:rowOff>98127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36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98111</xdr:rowOff>
    </xdr:from>
    <xdr:to>
      <xdr:col>102</xdr:col>
      <xdr:colOff>114300</xdr:colOff>
      <xdr:row>59</xdr:row>
      <xdr:rowOff>98127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3661"/>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47344</xdr:rowOff>
    </xdr:from>
    <xdr:to>
      <xdr:col>116</xdr:col>
      <xdr:colOff>114300</xdr:colOff>
      <xdr:row>59</xdr:row>
      <xdr:rowOff>148944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313932"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47344</xdr:rowOff>
    </xdr:from>
    <xdr:to>
      <xdr:col>112</xdr:col>
      <xdr:colOff>38100</xdr:colOff>
      <xdr:row>59</xdr:row>
      <xdr:rowOff>148944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140071</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66333" y="10255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47327</xdr:rowOff>
    </xdr:from>
    <xdr:to>
      <xdr:col>107</xdr:col>
      <xdr:colOff>101600</xdr:colOff>
      <xdr:row>59</xdr:row>
      <xdr:rowOff>148927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140054</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77333" y="1025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47327</xdr:rowOff>
    </xdr:from>
    <xdr:to>
      <xdr:col>102</xdr:col>
      <xdr:colOff>165100</xdr:colOff>
      <xdr:row>59</xdr:row>
      <xdr:rowOff>148927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140054</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88333" y="1025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47311</xdr:rowOff>
    </xdr:from>
    <xdr:to>
      <xdr:col>98</xdr:col>
      <xdr:colOff>38100</xdr:colOff>
      <xdr:row>59</xdr:row>
      <xdr:rowOff>148911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140038</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99333" y="102555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96487</xdr:rowOff>
    </xdr:from>
    <xdr:to>
      <xdr:col>116</xdr:col>
      <xdr:colOff>63500</xdr:colOff>
      <xdr:row>78</xdr:row>
      <xdr:rowOff>98625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469587"/>
          <a:ext cx="8382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87119</xdr:rowOff>
    </xdr:from>
    <xdr:to>
      <xdr:col>111</xdr:col>
      <xdr:colOff>177800</xdr:colOff>
      <xdr:row>78</xdr:row>
      <xdr:rowOff>98625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460219"/>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87119</xdr:rowOff>
    </xdr:from>
    <xdr:to>
      <xdr:col>107</xdr:col>
      <xdr:colOff>50800</xdr:colOff>
      <xdr:row>78</xdr:row>
      <xdr:rowOff>89129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460219"/>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18142</xdr:rowOff>
    </xdr:from>
    <xdr:to>
      <xdr:col>102</xdr:col>
      <xdr:colOff>114300</xdr:colOff>
      <xdr:row>78</xdr:row>
      <xdr:rowOff>89129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391242"/>
          <a:ext cx="889000" cy="70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154156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4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45687</xdr:rowOff>
    </xdr:from>
    <xdr:to>
      <xdr:col>116</xdr:col>
      <xdr:colOff>114300</xdr:colOff>
      <xdr:row>78</xdr:row>
      <xdr:rowOff>147287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4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132064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33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47825</xdr:rowOff>
    </xdr:from>
    <xdr:to>
      <xdr:col>112</xdr:col>
      <xdr:colOff>38100</xdr:colOff>
      <xdr:row>78</xdr:row>
      <xdr:rowOff>149425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42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140552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5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36319</xdr:rowOff>
    </xdr:from>
    <xdr:to>
      <xdr:col>107</xdr:col>
      <xdr:colOff>101600</xdr:colOff>
      <xdr:row>78</xdr:row>
      <xdr:rowOff>137919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40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129046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5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38329</xdr:rowOff>
    </xdr:from>
    <xdr:to>
      <xdr:col>102</xdr:col>
      <xdr:colOff>165100</xdr:colOff>
      <xdr:row>78</xdr:row>
      <xdr:rowOff>139929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4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131056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5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138792</xdr:rowOff>
    </xdr:from>
    <xdr:to>
      <xdr:col>98</xdr:col>
      <xdr:colOff>38100</xdr:colOff>
      <xdr:row>78</xdr:row>
      <xdr:rowOff>68942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60069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自治体の規模が小さく平野部に位置しているため、インフラや公共施設に関する経費が少なく、廃棄物処理・下水道・介護保険・消防を一部事務組合で実施していることから、全体的に類似団体内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義務的経費については、</a:t>
          </a:r>
          <a:r>
            <a:rPr kumimoji="1" lang="ja-JP" altLang="en-US" sz="1100" b="0" i="0" baseline="0">
              <a:solidFill>
                <a:schemeClr val="dk1"/>
              </a:solidFill>
              <a:effectLst/>
              <a:latin typeface="+mn-lt"/>
              <a:ea typeface="+mn-ea"/>
              <a:cs typeface="+mn-cs"/>
            </a:rPr>
            <a:t>物価高騰による</a:t>
          </a:r>
          <a:r>
            <a:rPr kumimoji="1" lang="ja-JP" altLang="ja-JP" sz="1100" b="0" i="0" baseline="0">
              <a:solidFill>
                <a:schemeClr val="dk1"/>
              </a:solidFill>
              <a:effectLst/>
              <a:latin typeface="+mn-lt"/>
              <a:ea typeface="+mn-ea"/>
              <a:cs typeface="+mn-cs"/>
            </a:rPr>
            <a:t>人件費</a:t>
          </a:r>
          <a:r>
            <a:rPr kumimoji="1" lang="ja-JP" altLang="en-US" sz="1100" b="0" i="0" baseline="0">
              <a:solidFill>
                <a:schemeClr val="dk1"/>
              </a:solidFill>
              <a:effectLst/>
              <a:latin typeface="+mn-lt"/>
              <a:ea typeface="+mn-ea"/>
              <a:cs typeface="+mn-cs"/>
            </a:rPr>
            <a:t>や光熱水費の</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等により</a:t>
          </a:r>
          <a:r>
            <a:rPr kumimoji="1" lang="ja-JP" altLang="ja-JP" sz="1100" b="0" i="0" baseline="0">
              <a:solidFill>
                <a:schemeClr val="dk1"/>
              </a:solidFill>
              <a:effectLst/>
              <a:latin typeface="+mn-lt"/>
              <a:ea typeface="+mn-ea"/>
              <a:cs typeface="+mn-cs"/>
            </a:rPr>
            <a:t>、全体的に</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普通建設事業費は、新規</a:t>
          </a:r>
          <a:r>
            <a:rPr kumimoji="1" lang="ja-JP" altLang="en-US" sz="1100" b="0" i="0" baseline="0">
              <a:solidFill>
                <a:schemeClr val="dk1"/>
              </a:solidFill>
              <a:effectLst/>
              <a:latin typeface="+mn-lt"/>
              <a:ea typeface="+mn-ea"/>
              <a:cs typeface="+mn-cs"/>
            </a:rPr>
            <a:t>整備・</a:t>
          </a:r>
          <a:r>
            <a:rPr kumimoji="1" lang="ja-JP" altLang="ja-JP" sz="1100" b="0" i="0" baseline="0">
              <a:solidFill>
                <a:schemeClr val="dk1"/>
              </a:solidFill>
              <a:effectLst/>
              <a:latin typeface="+mn-lt"/>
              <a:ea typeface="+mn-ea"/>
              <a:cs typeface="+mn-cs"/>
            </a:rPr>
            <a:t>更新整備</a:t>
          </a:r>
          <a:r>
            <a:rPr kumimoji="1" lang="ja-JP" altLang="en-US" sz="1100" b="0" i="0" baseline="0">
              <a:solidFill>
                <a:schemeClr val="dk1"/>
              </a:solidFill>
              <a:effectLst/>
              <a:latin typeface="+mn-lt"/>
              <a:ea typeface="+mn-ea"/>
              <a:cs typeface="+mn-cs"/>
            </a:rPr>
            <a:t>ともに件数がなく</a:t>
          </a:r>
          <a:r>
            <a:rPr kumimoji="1" lang="ja-JP" altLang="ja-JP" sz="1100" b="0" i="0" baseline="0">
              <a:solidFill>
                <a:schemeClr val="dk1"/>
              </a:solidFill>
              <a:effectLst/>
              <a:latin typeface="+mn-lt"/>
              <a:ea typeface="+mn-ea"/>
              <a:cs typeface="+mn-cs"/>
            </a:rPr>
            <a:t>減少している。</a:t>
          </a:r>
          <a:r>
            <a:rPr kumimoji="1" lang="ja-JP" altLang="en-US" sz="1100" b="0" i="0" baseline="0">
              <a:solidFill>
                <a:schemeClr val="dk1"/>
              </a:solidFill>
              <a:effectLst/>
              <a:latin typeface="+mn-lt"/>
              <a:ea typeface="+mn-ea"/>
              <a:cs typeface="+mn-cs"/>
            </a:rPr>
            <a:t>今後とも、</a:t>
          </a:r>
          <a:r>
            <a:rPr kumimoji="1" lang="ja-JP" altLang="ja-JP" sz="1100" b="0" i="0" baseline="0">
              <a:solidFill>
                <a:schemeClr val="dk1"/>
              </a:solidFill>
              <a:effectLst/>
              <a:latin typeface="+mn-lt"/>
              <a:ea typeface="+mn-ea"/>
              <a:cs typeface="+mn-cs"/>
            </a:rPr>
            <a:t>インフラや公共施設の計画的な維持管理を図っていく。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臨時的要素を除くと増加傾向にあり、経常収支比率の上昇による財政硬直化の要因となっている。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今後も事業の適切な見直しを行い健全な財政運営に努める。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3,313
3,254
3.47
2,293,659
2,089,612
184,062
1,448,546
1,714,811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157617</xdr:rowOff>
    </xdr:from>
    <xdr:to>
      <xdr:col>24</xdr:col>
      <xdr:colOff>63500</xdr:colOff>
      <xdr:row>38</xdr:row>
      <xdr:rowOff>160474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672717"/>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157617</xdr:rowOff>
    </xdr:from>
    <xdr:to>
      <xdr:col>19</xdr:col>
      <xdr:colOff>177800</xdr:colOff>
      <xdr:row>38</xdr:row>
      <xdr:rowOff>168389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672717"/>
          <a:ext cx="889000" cy="1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163260</xdr:rowOff>
    </xdr:from>
    <xdr:to>
      <xdr:col>15</xdr:col>
      <xdr:colOff>50800</xdr:colOff>
      <xdr:row>38</xdr:row>
      <xdr:rowOff>168389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678360"/>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158302</xdr:rowOff>
    </xdr:from>
    <xdr:to>
      <xdr:col>10</xdr:col>
      <xdr:colOff>114300</xdr:colOff>
      <xdr:row>38</xdr:row>
      <xdr:rowOff>163260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673402"/>
          <a:ext cx="889000" cy="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103786</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109674</xdr:rowOff>
    </xdr:from>
    <xdr:to>
      <xdr:col>24</xdr:col>
      <xdr:colOff>114300</xdr:colOff>
      <xdr:row>39</xdr:row>
      <xdr:rowOff>39824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62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24601</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53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106817</xdr:rowOff>
    </xdr:from>
    <xdr:to>
      <xdr:col>20</xdr:col>
      <xdr:colOff>38100</xdr:colOff>
      <xdr:row>39</xdr:row>
      <xdr:rowOff>36967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62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28094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71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117589</xdr:rowOff>
    </xdr:from>
    <xdr:to>
      <xdr:col>15</xdr:col>
      <xdr:colOff>101600</xdr:colOff>
      <xdr:row>39</xdr:row>
      <xdr:rowOff>47739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63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38866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73428" y="672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112460</xdr:rowOff>
    </xdr:from>
    <xdr:to>
      <xdr:col>10</xdr:col>
      <xdr:colOff>165100</xdr:colOff>
      <xdr:row>39</xdr:row>
      <xdr:rowOff>42610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6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33737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7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107502</xdr:rowOff>
    </xdr:from>
    <xdr:to>
      <xdr:col>6</xdr:col>
      <xdr:colOff>38100</xdr:colOff>
      <xdr:row>39</xdr:row>
      <xdr:rowOff>37652</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6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28779</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7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78024</xdr:rowOff>
    </xdr:from>
    <xdr:to>
      <xdr:col>24</xdr:col>
      <xdr:colOff>63500</xdr:colOff>
      <xdr:row>58</xdr:row>
      <xdr:rowOff>85242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22124"/>
          <a:ext cx="8382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85242</xdr:rowOff>
    </xdr:from>
    <xdr:to>
      <xdr:col>19</xdr:col>
      <xdr:colOff>177800</xdr:colOff>
      <xdr:row>58</xdr:row>
      <xdr:rowOff>88580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29342"/>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72954</xdr:rowOff>
    </xdr:from>
    <xdr:to>
      <xdr:col>15</xdr:col>
      <xdr:colOff>50800</xdr:colOff>
      <xdr:row>58</xdr:row>
      <xdr:rowOff>88580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17054"/>
          <a:ext cx="889000" cy="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44289</xdr:rowOff>
    </xdr:from>
    <xdr:to>
      <xdr:col>10</xdr:col>
      <xdr:colOff>114300</xdr:colOff>
      <xdr:row>58</xdr:row>
      <xdr:rowOff>72954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88389"/>
          <a:ext cx="889000" cy="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167533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27224</xdr:rowOff>
    </xdr:from>
    <xdr:to>
      <xdr:col>24</xdr:col>
      <xdr:colOff>114300</xdr:colOff>
      <xdr:row>58</xdr:row>
      <xdr:rowOff>128824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7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113601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8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34442</xdr:rowOff>
    </xdr:from>
    <xdr:to>
      <xdr:col>20</xdr:col>
      <xdr:colOff>38100</xdr:colOff>
      <xdr:row>58</xdr:row>
      <xdr:rowOff>136042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127169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07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37780</xdr:rowOff>
    </xdr:from>
    <xdr:to>
      <xdr:col>15</xdr:col>
      <xdr:colOff>101600</xdr:colOff>
      <xdr:row>58</xdr:row>
      <xdr:rowOff>139380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130507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7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22154</xdr:rowOff>
    </xdr:from>
    <xdr:to>
      <xdr:col>10</xdr:col>
      <xdr:colOff>165100</xdr:colOff>
      <xdr:row>58</xdr:row>
      <xdr:rowOff>123754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114881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5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164939</xdr:rowOff>
    </xdr:from>
    <xdr:to>
      <xdr:col>6</xdr:col>
      <xdr:colOff>38100</xdr:colOff>
      <xdr:row>58</xdr:row>
      <xdr:rowOff>95089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86216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3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54037</xdr:rowOff>
    </xdr:from>
    <xdr:to>
      <xdr:col>24</xdr:col>
      <xdr:colOff>63500</xdr:colOff>
      <xdr:row>78</xdr:row>
      <xdr:rowOff>105172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427137"/>
          <a:ext cx="838200" cy="5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54037</xdr:rowOff>
    </xdr:from>
    <xdr:to>
      <xdr:col>19</xdr:col>
      <xdr:colOff>177800</xdr:colOff>
      <xdr:row>78</xdr:row>
      <xdr:rowOff>129970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27137"/>
          <a:ext cx="889000" cy="7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99019</xdr:rowOff>
    </xdr:from>
    <xdr:to>
      <xdr:col>15</xdr:col>
      <xdr:colOff>50800</xdr:colOff>
      <xdr:row>78</xdr:row>
      <xdr:rowOff>129970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72119"/>
          <a:ext cx="889000" cy="3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99019</xdr:rowOff>
    </xdr:from>
    <xdr:to>
      <xdr:col>10</xdr:col>
      <xdr:colOff>114300</xdr:colOff>
      <xdr:row>78</xdr:row>
      <xdr:rowOff>116608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72119"/>
          <a:ext cx="889000" cy="1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54372</xdr:rowOff>
    </xdr:from>
    <xdr:to>
      <xdr:col>24</xdr:col>
      <xdr:colOff>114300</xdr:colOff>
      <xdr:row>78</xdr:row>
      <xdr:rowOff>155972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4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140749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4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3237</xdr:rowOff>
    </xdr:from>
    <xdr:to>
      <xdr:col>20</xdr:col>
      <xdr:colOff>38100</xdr:colOff>
      <xdr:row>78</xdr:row>
      <xdr:rowOff>104837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7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95964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69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79170</xdr:rowOff>
    </xdr:from>
    <xdr:to>
      <xdr:col>15</xdr:col>
      <xdr:colOff>101600</xdr:colOff>
      <xdr:row>79</xdr:row>
      <xdr:rowOff>9320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5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447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4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48219</xdr:rowOff>
    </xdr:from>
    <xdr:to>
      <xdr:col>10</xdr:col>
      <xdr:colOff>165100</xdr:colOff>
      <xdr:row>78</xdr:row>
      <xdr:rowOff>149819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2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140946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1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65808</xdr:rowOff>
    </xdr:from>
    <xdr:to>
      <xdr:col>6</xdr:col>
      <xdr:colOff>38100</xdr:colOff>
      <xdr:row>78</xdr:row>
      <xdr:rowOff>167408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158535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3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137420</xdr:rowOff>
    </xdr:from>
    <xdr:to>
      <xdr:col>24</xdr:col>
      <xdr:colOff>63500</xdr:colOff>
      <xdr:row>98</xdr:row>
      <xdr:rowOff>148579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39520"/>
          <a:ext cx="8382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145334</xdr:rowOff>
    </xdr:from>
    <xdr:to>
      <xdr:col>19</xdr:col>
      <xdr:colOff>177800</xdr:colOff>
      <xdr:row>98</xdr:row>
      <xdr:rowOff>148579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47434"/>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142596</xdr:rowOff>
    </xdr:from>
    <xdr:to>
      <xdr:col>15</xdr:col>
      <xdr:colOff>50800</xdr:colOff>
      <xdr:row>98</xdr:row>
      <xdr:rowOff>145334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44696"/>
          <a:ext cx="889000" cy="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142596</xdr:rowOff>
    </xdr:from>
    <xdr:to>
      <xdr:col>10</xdr:col>
      <xdr:colOff>114300</xdr:colOff>
      <xdr:row>98</xdr:row>
      <xdr:rowOff>170259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44696"/>
          <a:ext cx="889000" cy="2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86620</xdr:rowOff>
    </xdr:from>
    <xdr:to>
      <xdr:col>24</xdr:col>
      <xdr:colOff>114300</xdr:colOff>
      <xdr:row>99</xdr:row>
      <xdr:rowOff>16770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8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1547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0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97779</xdr:rowOff>
    </xdr:from>
    <xdr:to>
      <xdr:col>20</xdr:col>
      <xdr:colOff>38100</xdr:colOff>
      <xdr:row>99</xdr:row>
      <xdr:rowOff>27929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9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19056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9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94534</xdr:rowOff>
    </xdr:from>
    <xdr:to>
      <xdr:col>15</xdr:col>
      <xdr:colOff>101600</xdr:colOff>
      <xdr:row>99</xdr:row>
      <xdr:rowOff>24684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15811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8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91796</xdr:rowOff>
    </xdr:from>
    <xdr:to>
      <xdr:col>10</xdr:col>
      <xdr:colOff>165100</xdr:colOff>
      <xdr:row>99</xdr:row>
      <xdr:rowOff>21946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13073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8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119459</xdr:rowOff>
    </xdr:from>
    <xdr:to>
      <xdr:col>6</xdr:col>
      <xdr:colOff>38100</xdr:colOff>
      <xdr:row>99</xdr:row>
      <xdr:rowOff>49609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2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40736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1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96</xdr:rowOff>
    </xdr:from>
    <xdr:to>
      <xdr:col>55</xdr:col>
      <xdr:colOff>0</xdr:colOff>
      <xdr:row>59</xdr:row>
      <xdr:rowOff>4203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15646"/>
          <a:ext cx="838200" cy="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4203</xdr:rowOff>
    </xdr:from>
    <xdr:to>
      <xdr:col>50</xdr:col>
      <xdr:colOff>114300</xdr:colOff>
      <xdr:row>59</xdr:row>
      <xdr:rowOff>21249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19753"/>
          <a:ext cx="889000" cy="1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10775</xdr:rowOff>
    </xdr:from>
    <xdr:to>
      <xdr:col>45</xdr:col>
      <xdr:colOff>177800</xdr:colOff>
      <xdr:row>59</xdr:row>
      <xdr:rowOff>21249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26325"/>
          <a:ext cx="889000" cy="1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77319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10775</xdr:rowOff>
    </xdr:from>
    <xdr:to>
      <xdr:col>41</xdr:col>
      <xdr:colOff>50800</xdr:colOff>
      <xdr:row>59</xdr:row>
      <xdr:rowOff>14684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6325"/>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120746</xdr:rowOff>
    </xdr:from>
    <xdr:to>
      <xdr:col>55</xdr:col>
      <xdr:colOff>50800</xdr:colOff>
      <xdr:row>59</xdr:row>
      <xdr:rowOff>50896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35673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7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124853</xdr:rowOff>
    </xdr:from>
    <xdr:to>
      <xdr:col>50</xdr:col>
      <xdr:colOff>165100</xdr:colOff>
      <xdr:row>59</xdr:row>
      <xdr:rowOff>55003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46130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141899</xdr:rowOff>
    </xdr:from>
    <xdr:to>
      <xdr:col>46</xdr:col>
      <xdr:colOff>38100</xdr:colOff>
      <xdr:row>59</xdr:row>
      <xdr:rowOff>72049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63176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7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131425</xdr:rowOff>
    </xdr:from>
    <xdr:to>
      <xdr:col>41</xdr:col>
      <xdr:colOff>101600</xdr:colOff>
      <xdr:row>59</xdr:row>
      <xdr:rowOff>61575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52702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6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135334</xdr:rowOff>
    </xdr:from>
    <xdr:to>
      <xdr:col>36</xdr:col>
      <xdr:colOff>165100</xdr:colOff>
      <xdr:row>59</xdr:row>
      <xdr:rowOff>65484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56611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98064</xdr:rowOff>
    </xdr:from>
    <xdr:to>
      <xdr:col>55</xdr:col>
      <xdr:colOff>0</xdr:colOff>
      <xdr:row>79</xdr:row>
      <xdr:rowOff>98070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642614"/>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97597</xdr:rowOff>
    </xdr:from>
    <xdr:to>
      <xdr:col>50</xdr:col>
      <xdr:colOff>114300</xdr:colOff>
      <xdr:row>79</xdr:row>
      <xdr:rowOff>98070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642147"/>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97597</xdr:rowOff>
    </xdr:from>
    <xdr:to>
      <xdr:col>45</xdr:col>
      <xdr:colOff>177800</xdr:colOff>
      <xdr:row>79</xdr:row>
      <xdr:rowOff>97820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642147"/>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97665</xdr:rowOff>
    </xdr:from>
    <xdr:to>
      <xdr:col>41</xdr:col>
      <xdr:colOff>50800</xdr:colOff>
      <xdr:row>79</xdr:row>
      <xdr:rowOff>97820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642215"/>
          <a:ext cx="889000" cy="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47264</xdr:rowOff>
    </xdr:from>
    <xdr:to>
      <xdr:col>55</xdr:col>
      <xdr:colOff>50800</xdr:colOff>
      <xdr:row>79</xdr:row>
      <xdr:rowOff>148864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9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133641</xdr:rowOff>
    </xdr:from>
    <xdr:ext cx="378565"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506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47270</xdr:rowOff>
    </xdr:from>
    <xdr:to>
      <xdr:col>50</xdr:col>
      <xdr:colOff>165100</xdr:colOff>
      <xdr:row>79</xdr:row>
      <xdr:rowOff>148870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139997</xdr:rowOff>
    </xdr:from>
    <xdr:ext cx="378565"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50017" y="13684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46797</xdr:rowOff>
    </xdr:from>
    <xdr:to>
      <xdr:col>46</xdr:col>
      <xdr:colOff>38100</xdr:colOff>
      <xdr:row>79</xdr:row>
      <xdr:rowOff>148397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9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139524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8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47020</xdr:rowOff>
    </xdr:from>
    <xdr:to>
      <xdr:col>41</xdr:col>
      <xdr:colOff>101600</xdr:colOff>
      <xdr:row>79</xdr:row>
      <xdr:rowOff>148620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9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139747</xdr:rowOff>
    </xdr:from>
    <xdr:ext cx="378565"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2017" y="1368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46865</xdr:rowOff>
    </xdr:from>
    <xdr:to>
      <xdr:col>36</xdr:col>
      <xdr:colOff>165100</xdr:colOff>
      <xdr:row>79</xdr:row>
      <xdr:rowOff>148465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9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139592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8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115612</xdr:rowOff>
    </xdr:from>
    <xdr:to>
      <xdr:col>55</xdr:col>
      <xdr:colOff>0</xdr:colOff>
      <xdr:row>98</xdr:row>
      <xdr:rowOff>118632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17712"/>
          <a:ext cx="8382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108907</xdr:rowOff>
    </xdr:from>
    <xdr:to>
      <xdr:col>50</xdr:col>
      <xdr:colOff>114300</xdr:colOff>
      <xdr:row>98</xdr:row>
      <xdr:rowOff>115612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11007"/>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107888</xdr:rowOff>
    </xdr:from>
    <xdr:to>
      <xdr:col>45</xdr:col>
      <xdr:colOff>177800</xdr:colOff>
      <xdr:row>98</xdr:row>
      <xdr:rowOff>108907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909988"/>
          <a:ext cx="8890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97072</xdr:rowOff>
    </xdr:from>
    <xdr:to>
      <xdr:col>41</xdr:col>
      <xdr:colOff>50800</xdr:colOff>
      <xdr:row>98</xdr:row>
      <xdr:rowOff>107888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99172"/>
          <a:ext cx="889000" cy="1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67832</xdr:rowOff>
    </xdr:from>
    <xdr:to>
      <xdr:col>55</xdr:col>
      <xdr:colOff>50800</xdr:colOff>
      <xdr:row>98</xdr:row>
      <xdr:rowOff>169432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6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154209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8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64812</xdr:rowOff>
    </xdr:from>
    <xdr:to>
      <xdr:col>50</xdr:col>
      <xdr:colOff>165100</xdr:colOff>
      <xdr:row>98</xdr:row>
      <xdr:rowOff>166412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6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157539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5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58107</xdr:rowOff>
    </xdr:from>
    <xdr:to>
      <xdr:col>46</xdr:col>
      <xdr:colOff>38100</xdr:colOff>
      <xdr:row>98</xdr:row>
      <xdr:rowOff>159707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150834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5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57088</xdr:rowOff>
    </xdr:from>
    <xdr:to>
      <xdr:col>41</xdr:col>
      <xdr:colOff>101600</xdr:colOff>
      <xdr:row>98</xdr:row>
      <xdr:rowOff>158688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5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149815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5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46272</xdr:rowOff>
    </xdr:from>
    <xdr:to>
      <xdr:col>36</xdr:col>
      <xdr:colOff>165100</xdr:colOff>
      <xdr:row>98</xdr:row>
      <xdr:rowOff>147872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138999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4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141544</xdr:rowOff>
    </xdr:from>
    <xdr:to>
      <xdr:col>85</xdr:col>
      <xdr:colOff>127000</xdr:colOff>
      <xdr:row>38</xdr:row>
      <xdr:rowOff>149217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656644"/>
          <a:ext cx="838200" cy="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149217</xdr:rowOff>
    </xdr:from>
    <xdr:to>
      <xdr:col>81</xdr:col>
      <xdr:colOff>50800</xdr:colOff>
      <xdr:row>38</xdr:row>
      <xdr:rowOff>150220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664317"/>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150220</xdr:rowOff>
    </xdr:from>
    <xdr:to>
      <xdr:col>76</xdr:col>
      <xdr:colOff>114300</xdr:colOff>
      <xdr:row>38</xdr:row>
      <xdr:rowOff>151980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65320"/>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149796</xdr:rowOff>
    </xdr:from>
    <xdr:to>
      <xdr:col>71</xdr:col>
      <xdr:colOff>177800</xdr:colOff>
      <xdr:row>38</xdr:row>
      <xdr:rowOff>151980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64896"/>
          <a:ext cx="8890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90744</xdr:rowOff>
    </xdr:from>
    <xdr:to>
      <xdr:col>85</xdr:col>
      <xdr:colOff>177800</xdr:colOff>
      <xdr:row>39</xdr:row>
      <xdr:rowOff>20894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60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5671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52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98417</xdr:rowOff>
    </xdr:from>
    <xdr:to>
      <xdr:col>81</xdr:col>
      <xdr:colOff>101600</xdr:colOff>
      <xdr:row>39</xdr:row>
      <xdr:rowOff>28567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19694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70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99420</xdr:rowOff>
    </xdr:from>
    <xdr:to>
      <xdr:col>76</xdr:col>
      <xdr:colOff>165100</xdr:colOff>
      <xdr:row>39</xdr:row>
      <xdr:rowOff>29570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1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20697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70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101180</xdr:rowOff>
    </xdr:from>
    <xdr:to>
      <xdr:col>72</xdr:col>
      <xdr:colOff>38100</xdr:colOff>
      <xdr:row>39</xdr:row>
      <xdr:rowOff>31330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22457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70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98996</xdr:rowOff>
    </xdr:from>
    <xdr:to>
      <xdr:col>67</xdr:col>
      <xdr:colOff>101600</xdr:colOff>
      <xdr:row>39</xdr:row>
      <xdr:rowOff>29146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20273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7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49091</xdr:rowOff>
    </xdr:from>
    <xdr:to>
      <xdr:col>85</xdr:col>
      <xdr:colOff>127000</xdr:colOff>
      <xdr:row>58</xdr:row>
      <xdr:rowOff>73761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93191"/>
          <a:ext cx="8382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71693</xdr:rowOff>
    </xdr:from>
    <xdr:to>
      <xdr:col>81</xdr:col>
      <xdr:colOff>50800</xdr:colOff>
      <xdr:row>58</xdr:row>
      <xdr:rowOff>73761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15793"/>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71693</xdr:rowOff>
    </xdr:from>
    <xdr:to>
      <xdr:col>76</xdr:col>
      <xdr:colOff>114300</xdr:colOff>
      <xdr:row>58</xdr:row>
      <xdr:rowOff>89010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15793"/>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71697</xdr:rowOff>
    </xdr:from>
    <xdr:to>
      <xdr:col>71</xdr:col>
      <xdr:colOff>177800</xdr:colOff>
      <xdr:row>58</xdr:row>
      <xdr:rowOff>89010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15797"/>
          <a:ext cx="889000" cy="1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169741</xdr:rowOff>
    </xdr:from>
    <xdr:to>
      <xdr:col>85</xdr:col>
      <xdr:colOff>177800</xdr:colOff>
      <xdr:row>58</xdr:row>
      <xdr:rowOff>99891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4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84668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5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22961</xdr:rowOff>
    </xdr:from>
    <xdr:to>
      <xdr:col>81</xdr:col>
      <xdr:colOff>101600</xdr:colOff>
      <xdr:row>58</xdr:row>
      <xdr:rowOff>124561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6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115688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5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20893</xdr:rowOff>
    </xdr:from>
    <xdr:to>
      <xdr:col>76</xdr:col>
      <xdr:colOff>165100</xdr:colOff>
      <xdr:row>58</xdr:row>
      <xdr:rowOff>122493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113620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5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38210</xdr:rowOff>
    </xdr:from>
    <xdr:to>
      <xdr:col>72</xdr:col>
      <xdr:colOff>38100</xdr:colOff>
      <xdr:row>58</xdr:row>
      <xdr:rowOff>139810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130937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20897</xdr:rowOff>
    </xdr:from>
    <xdr:to>
      <xdr:col>67</xdr:col>
      <xdr:colOff>101600</xdr:colOff>
      <xdr:row>58</xdr:row>
      <xdr:rowOff>122497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6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113624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5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117244</xdr:rowOff>
    </xdr:from>
    <xdr:to>
      <xdr:col>85</xdr:col>
      <xdr:colOff>127000</xdr:colOff>
      <xdr:row>98</xdr:row>
      <xdr:rowOff>117625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91934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117625</xdr:rowOff>
    </xdr:from>
    <xdr:to>
      <xdr:col>81</xdr:col>
      <xdr:colOff>50800</xdr:colOff>
      <xdr:row>98</xdr:row>
      <xdr:rowOff>117894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919725"/>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116556</xdr:rowOff>
    </xdr:from>
    <xdr:to>
      <xdr:col>76</xdr:col>
      <xdr:colOff>114300</xdr:colOff>
      <xdr:row>98</xdr:row>
      <xdr:rowOff>117894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918656"/>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115581</xdr:rowOff>
    </xdr:from>
    <xdr:to>
      <xdr:col>71</xdr:col>
      <xdr:colOff>177800</xdr:colOff>
      <xdr:row>98</xdr:row>
      <xdr:rowOff>116556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917681"/>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66444</xdr:rowOff>
    </xdr:from>
    <xdr:to>
      <xdr:col>85</xdr:col>
      <xdr:colOff>177800</xdr:colOff>
      <xdr:row>98</xdr:row>
      <xdr:rowOff>168044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152821</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8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66825</xdr:rowOff>
    </xdr:from>
    <xdr:to>
      <xdr:col>81</xdr:col>
      <xdr:colOff>101600</xdr:colOff>
      <xdr:row>98</xdr:row>
      <xdr:rowOff>168425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159552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6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67094</xdr:rowOff>
    </xdr:from>
    <xdr:to>
      <xdr:col>76</xdr:col>
      <xdr:colOff>165100</xdr:colOff>
      <xdr:row>98</xdr:row>
      <xdr:rowOff>168694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6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159821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6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65756</xdr:rowOff>
    </xdr:from>
    <xdr:to>
      <xdr:col>72</xdr:col>
      <xdr:colOff>38100</xdr:colOff>
      <xdr:row>98</xdr:row>
      <xdr:rowOff>167356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158483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64781</xdr:rowOff>
    </xdr:from>
    <xdr:to>
      <xdr:col>67</xdr:col>
      <xdr:colOff>101600</xdr:colOff>
      <xdr:row>98</xdr:row>
      <xdr:rowOff>166381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6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157508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自治体の規模が小さく平野部に位置しているため、インフラや公共施設に関する経費が少ない。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総務費は、主に</a:t>
          </a:r>
          <a:r>
            <a:rPr kumimoji="1" lang="ja-JP" altLang="en-US" sz="1100" b="0" i="0" baseline="0">
              <a:solidFill>
                <a:schemeClr val="dk1"/>
              </a:solidFill>
              <a:effectLst/>
              <a:latin typeface="+mn-lt"/>
              <a:ea typeface="+mn-ea"/>
              <a:cs typeface="+mn-cs"/>
            </a:rPr>
            <a:t>標準準拠システム移行作業</a:t>
          </a:r>
          <a:r>
            <a:rPr kumimoji="1" lang="ja-JP" altLang="ja-JP" sz="1100" b="0" i="0" baseline="0">
              <a:solidFill>
                <a:schemeClr val="dk1"/>
              </a:solidFill>
              <a:effectLst/>
              <a:latin typeface="+mn-lt"/>
              <a:ea typeface="+mn-ea"/>
              <a:cs typeface="+mn-cs"/>
            </a:rPr>
            <a:t>の実施により増加した。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a:t>
          </a:r>
          <a:r>
            <a:rPr kumimoji="1" lang="ja-JP" altLang="en-US" sz="1100" b="0" i="0" baseline="0">
              <a:solidFill>
                <a:schemeClr val="dk1"/>
              </a:solidFill>
              <a:effectLst/>
              <a:latin typeface="+mn-lt"/>
              <a:ea typeface="+mn-ea"/>
              <a:cs typeface="+mn-cs"/>
            </a:rPr>
            <a:t>令和５年度に</a:t>
          </a:r>
          <a:r>
            <a:rPr kumimoji="1" lang="ja-JP" altLang="ja-JP" sz="1100" b="0" i="0" baseline="0">
              <a:solidFill>
                <a:schemeClr val="dk1"/>
              </a:solidFill>
              <a:effectLst/>
              <a:latin typeface="+mn-lt"/>
              <a:ea typeface="+mn-ea"/>
              <a:cs typeface="+mn-cs"/>
            </a:rPr>
            <a:t>保育施設増築</a:t>
          </a:r>
          <a:r>
            <a:rPr kumimoji="1" lang="ja-JP" altLang="en-US" sz="1100" b="0" i="0" baseline="0">
              <a:solidFill>
                <a:schemeClr val="dk1"/>
              </a:solidFill>
              <a:effectLst/>
              <a:latin typeface="+mn-lt"/>
              <a:ea typeface="+mn-ea"/>
              <a:cs typeface="+mn-cs"/>
            </a:rPr>
            <a:t>を実施しているため、前年度と比較し減少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農林水産業費は、水門整備補修工事の実施により増加した。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土木費は、道路事業費の減少により減少した。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教育費は、主に人件費の増や舟橋中学校のトイレ洋式化工事により増加した。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財政調整基金は、令和２年度に５５百万円取崩しを行っており、それ以降は取崩しを実施せずに運営、年々残高が増加している状況である（残高は</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５５百万円）。　 </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一般会計では、令和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年度と比較し２．</a:t>
          </a:r>
          <a:r>
            <a:rPr kumimoji="1" lang="ja-JP" altLang="en-US" sz="1100" b="0" i="0" baseline="0">
              <a:solidFill>
                <a:schemeClr val="dk1"/>
              </a:solidFill>
              <a:effectLst/>
              <a:latin typeface="+mn-lt"/>
              <a:ea typeface="+mn-ea"/>
              <a:cs typeface="+mn-cs"/>
            </a:rPr>
            <a:t>４３</a:t>
          </a:r>
          <a:r>
            <a:rPr kumimoji="1" lang="ja-JP" altLang="ja-JP" sz="1100" b="0" i="0" baseline="0">
              <a:solidFill>
                <a:schemeClr val="dk1"/>
              </a:solidFill>
              <a:effectLst/>
              <a:latin typeface="+mn-lt"/>
              <a:ea typeface="+mn-ea"/>
              <a:cs typeface="+mn-cs"/>
            </a:rPr>
            <a:t>％減少し、令和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年度末には、財政調整基金に１００百万円積立している。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なお、国民健康保険事業は医療費の高騰が続いており、将来的に財源確保に向けた保険税引き上げ等の対応</a:t>
          </a:r>
          <a:r>
            <a:rPr kumimoji="1" lang="ja-JP" altLang="en-US" sz="1100" b="0" i="0" baseline="0">
              <a:solidFill>
                <a:schemeClr val="dk1"/>
              </a:solidFill>
              <a:effectLst/>
              <a:latin typeface="+mn-lt"/>
              <a:ea typeface="+mn-ea"/>
              <a:cs typeface="+mn-cs"/>
            </a:rPr>
            <a:t>を検討している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3" t="s">
        <v>80</v>
      </c>
      <c r="X3" s="484"/>
      <c r="Y3" s="484"/>
      <c r="Z3" s="484"/>
      <c r="AA3" s="484"/>
      <c r="AB3" s="593"/>
      <c r="AC3" s="597" t="s">
        <v>81</v>
      </c>
      <c r="AD3" s="484"/>
      <c r="AE3" s="484"/>
      <c r="AF3" s="484"/>
      <c r="AG3" s="484"/>
      <c r="AH3" s="484"/>
      <c r="AI3" s="484"/>
      <c r="AJ3" s="484"/>
      <c r="AK3" s="484"/>
      <c r="AL3" s="559"/>
      <c r="AM3" s="483" t="s">
        <v>82</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83</v>
      </c>
      <c r="BO3" s="484"/>
      <c r="BP3" s="484"/>
      <c r="BQ3" s="484"/>
      <c r="BR3" s="484"/>
      <c r="BS3" s="484"/>
      <c r="BT3" s="484"/>
      <c r="BU3" s="559"/>
      <c r="BV3" s="483" t="s">
        <v>84</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85</v>
      </c>
      <c r="CU3" s="484"/>
      <c r="CV3" s="484"/>
      <c r="CW3" s="484"/>
      <c r="CX3" s="484"/>
      <c r="CY3" s="484"/>
      <c r="CZ3" s="484"/>
      <c r="DA3" s="559"/>
      <c r="DB3" s="483" t="s">
        <v>86</v>
      </c>
      <c r="DC3" s="484"/>
      <c r="DD3" s="484"/>
      <c r="DE3" s="484"/>
      <c r="DF3" s="484"/>
      <c r="DG3" s="484"/>
      <c r="DH3" s="484"/>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87</v>
      </c>
      <c r="AZ4" s="412"/>
      <c r="BA4" s="412"/>
      <c r="BB4" s="412"/>
      <c r="BC4" s="412"/>
      <c r="BD4" s="412"/>
      <c r="BE4" s="412"/>
      <c r="BF4" s="412"/>
      <c r="BG4" s="412"/>
      <c r="BH4" s="412"/>
      <c r="BI4" s="412"/>
      <c r="BJ4" s="412"/>
      <c r="BK4" s="412"/>
      <c r="BL4" s="412"/>
      <c r="BM4" s="413"/>
      <c r="BN4" s="414">
        <v>2293659</v>
      </c>
      <c r="BO4" s="415"/>
      <c r="BP4" s="415"/>
      <c r="BQ4" s="415"/>
      <c r="BR4" s="415"/>
      <c r="BS4" s="415"/>
      <c r="BT4" s="415"/>
      <c r="BU4" s="416"/>
      <c r="BV4" s="414">
        <v>2262361</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12.7</v>
      </c>
      <c r="CU4" s="589"/>
      <c r="CV4" s="589"/>
      <c r="CW4" s="589"/>
      <c r="CX4" s="589"/>
      <c r="CY4" s="589"/>
      <c r="CZ4" s="589"/>
      <c r="DA4" s="590"/>
      <c r="DB4" s="588">
        <v>14.9</v>
      </c>
      <c r="DC4" s="589"/>
      <c r="DD4" s="589"/>
      <c r="DE4" s="589"/>
      <c r="DF4" s="589"/>
      <c r="DG4" s="589"/>
      <c r="DH4" s="589"/>
      <c r="DI4" s="590"/>
    </row>
    <row r="5" spans="1:119" ht="18.75" customHeight="1" x14ac:dyDescent="0.15">
      <c r="A5" s="169"/>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89</v>
      </c>
      <c r="AN5" s="393"/>
      <c r="AO5" s="393"/>
      <c r="AP5" s="393"/>
      <c r="AQ5" s="393"/>
      <c r="AR5" s="393"/>
      <c r="AS5" s="393"/>
      <c r="AT5" s="394"/>
      <c r="AU5" s="469" t="s">
        <v>90</v>
      </c>
      <c r="AV5" s="470"/>
      <c r="AW5" s="470"/>
      <c r="AX5" s="470"/>
      <c r="AY5" s="399" t="s">
        <v>91</v>
      </c>
      <c r="AZ5" s="400"/>
      <c r="BA5" s="400"/>
      <c r="BB5" s="400"/>
      <c r="BC5" s="400"/>
      <c r="BD5" s="400"/>
      <c r="BE5" s="400"/>
      <c r="BF5" s="400"/>
      <c r="BG5" s="400"/>
      <c r="BH5" s="400"/>
      <c r="BI5" s="400"/>
      <c r="BJ5" s="400"/>
      <c r="BK5" s="400"/>
      <c r="BL5" s="400"/>
      <c r="BM5" s="401"/>
      <c r="BN5" s="419">
        <v>2089612</v>
      </c>
      <c r="BO5" s="420"/>
      <c r="BP5" s="420"/>
      <c r="BQ5" s="420"/>
      <c r="BR5" s="420"/>
      <c r="BS5" s="420"/>
      <c r="BT5" s="420"/>
      <c r="BU5" s="421"/>
      <c r="BV5" s="419">
        <v>2048449</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89.5</v>
      </c>
      <c r="CU5" s="390"/>
      <c r="CV5" s="390"/>
      <c r="CW5" s="390"/>
      <c r="CX5" s="390"/>
      <c r="CY5" s="390"/>
      <c r="CZ5" s="390"/>
      <c r="DA5" s="391"/>
      <c r="DB5" s="389">
        <v>89.8</v>
      </c>
      <c r="DC5" s="390"/>
      <c r="DD5" s="390"/>
      <c r="DE5" s="390"/>
      <c r="DF5" s="390"/>
      <c r="DG5" s="390"/>
      <c r="DH5" s="390"/>
      <c r="DI5" s="391"/>
    </row>
    <row r="6" spans="1:119" ht="18.75" customHeight="1" x14ac:dyDescent="0.15">
      <c r="A6" s="169"/>
      <c r="B6" s="565" t="s">
        <v>93</v>
      </c>
      <c r="C6" s="434"/>
      <c r="D6" s="434"/>
      <c r="E6" s="566"/>
      <c r="F6" s="566"/>
      <c r="G6" s="566"/>
      <c r="H6" s="566"/>
      <c r="I6" s="566"/>
      <c r="J6" s="566"/>
      <c r="K6" s="566"/>
      <c r="L6" s="566" t="s">
        <v>94</v>
      </c>
      <c r="M6" s="566"/>
      <c r="N6" s="566"/>
      <c r="O6" s="566"/>
      <c r="P6" s="566"/>
      <c r="Q6" s="566"/>
      <c r="R6" s="461"/>
      <c r="S6" s="461"/>
      <c r="T6" s="461"/>
      <c r="U6" s="461"/>
      <c r="V6" s="572"/>
      <c r="W6" s="500" t="s">
        <v>95</v>
      </c>
      <c r="X6" s="433"/>
      <c r="Y6" s="433"/>
      <c r="Z6" s="433"/>
      <c r="AA6" s="433"/>
      <c r="AB6" s="434"/>
      <c r="AC6" s="577" t="s">
        <v>96</v>
      </c>
      <c r="AD6" s="578"/>
      <c r="AE6" s="578"/>
      <c r="AF6" s="578"/>
      <c r="AG6" s="578"/>
      <c r="AH6" s="578"/>
      <c r="AI6" s="578"/>
      <c r="AJ6" s="578"/>
      <c r="AK6" s="578"/>
      <c r="AL6" s="579"/>
      <c r="AM6" s="489" t="s">
        <v>97</v>
      </c>
      <c r="AN6" s="393"/>
      <c r="AO6" s="393"/>
      <c r="AP6" s="393"/>
      <c r="AQ6" s="393"/>
      <c r="AR6" s="393"/>
      <c r="AS6" s="393"/>
      <c r="AT6" s="394"/>
      <c r="AU6" s="469" t="s">
        <v>90</v>
      </c>
      <c r="AV6" s="470"/>
      <c r="AW6" s="470"/>
      <c r="AX6" s="470"/>
      <c r="AY6" s="399" t="s">
        <v>98</v>
      </c>
      <c r="AZ6" s="400"/>
      <c r="BA6" s="400"/>
      <c r="BB6" s="400"/>
      <c r="BC6" s="400"/>
      <c r="BD6" s="400"/>
      <c r="BE6" s="400"/>
      <c r="BF6" s="400"/>
      <c r="BG6" s="400"/>
      <c r="BH6" s="400"/>
      <c r="BI6" s="400"/>
      <c r="BJ6" s="400"/>
      <c r="BK6" s="400"/>
      <c r="BL6" s="400"/>
      <c r="BM6" s="401"/>
      <c r="BN6" s="419">
        <v>204047</v>
      </c>
      <c r="BO6" s="420"/>
      <c r="BP6" s="420"/>
      <c r="BQ6" s="420"/>
      <c r="BR6" s="420"/>
      <c r="BS6" s="420"/>
      <c r="BT6" s="420"/>
      <c r="BU6" s="421"/>
      <c r="BV6" s="419">
        <v>213912</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89.7</v>
      </c>
      <c r="CU6" s="563"/>
      <c r="CV6" s="563"/>
      <c r="CW6" s="563"/>
      <c r="CX6" s="563"/>
      <c r="CY6" s="563"/>
      <c r="CZ6" s="563"/>
      <c r="DA6" s="564"/>
      <c r="DB6" s="562">
        <v>90.3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100</v>
      </c>
      <c r="AN7" s="393"/>
      <c r="AO7" s="393"/>
      <c r="AP7" s="393"/>
      <c r="AQ7" s="393"/>
      <c r="AR7" s="393"/>
      <c r="AS7" s="393"/>
      <c r="AT7" s="394"/>
      <c r="AU7" s="469" t="s">
        <v>90</v>
      </c>
      <c r="AV7" s="470"/>
      <c r="AW7" s="470"/>
      <c r="AX7" s="470"/>
      <c r="AY7" s="399" t="s">
        <v>101</v>
      </c>
      <c r="AZ7" s="400"/>
      <c r="BA7" s="400"/>
      <c r="BB7" s="400"/>
      <c r="BC7" s="400"/>
      <c r="BD7" s="400"/>
      <c r="BE7" s="400"/>
      <c r="BF7" s="400"/>
      <c r="BG7" s="400"/>
      <c r="BH7" s="400"/>
      <c r="BI7" s="400"/>
      <c r="BJ7" s="400"/>
      <c r="BK7" s="400"/>
      <c r="BL7" s="400"/>
      <c r="BM7" s="401"/>
      <c r="BN7" s="419">
        <v>19985</v>
      </c>
      <c r="BO7" s="420"/>
      <c r="BP7" s="420"/>
      <c r="BQ7" s="420"/>
      <c r="BR7" s="420"/>
      <c r="BS7" s="420"/>
      <c r="BT7" s="420"/>
      <c r="BU7" s="421"/>
      <c r="BV7" s="419">
        <v>6172</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1448546</v>
      </c>
      <c r="CU7" s="420"/>
      <c r="CV7" s="420"/>
      <c r="CW7" s="420"/>
      <c r="CX7" s="420"/>
      <c r="CY7" s="420"/>
      <c r="CZ7" s="420"/>
      <c r="DA7" s="421"/>
      <c r="DB7" s="419">
        <v>1394774</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103</v>
      </c>
      <c r="AN8" s="393"/>
      <c r="AO8" s="393"/>
      <c r="AP8" s="393"/>
      <c r="AQ8" s="393"/>
      <c r="AR8" s="393"/>
      <c r="AS8" s="393"/>
      <c r="AT8" s="394"/>
      <c r="AU8" s="469" t="s">
        <v>90</v>
      </c>
      <c r="AV8" s="470"/>
      <c r="AW8" s="470"/>
      <c r="AX8" s="470"/>
      <c r="AY8" s="399" t="s">
        <v>104</v>
      </c>
      <c r="AZ8" s="400"/>
      <c r="BA8" s="400"/>
      <c r="BB8" s="400"/>
      <c r="BC8" s="400"/>
      <c r="BD8" s="400"/>
      <c r="BE8" s="400"/>
      <c r="BF8" s="400"/>
      <c r="BG8" s="400"/>
      <c r="BH8" s="400"/>
      <c r="BI8" s="400"/>
      <c r="BJ8" s="400"/>
      <c r="BK8" s="400"/>
      <c r="BL8" s="400"/>
      <c r="BM8" s="401"/>
      <c r="BN8" s="419">
        <v>184062</v>
      </c>
      <c r="BO8" s="420"/>
      <c r="BP8" s="420"/>
      <c r="BQ8" s="420"/>
      <c r="BR8" s="420"/>
      <c r="BS8" s="420"/>
      <c r="BT8" s="420"/>
      <c r="BU8" s="421"/>
      <c r="BV8" s="419">
        <v>207740</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4">
        <v>0.32</v>
      </c>
      <c r="CU8" s="525"/>
      <c r="CV8" s="525"/>
      <c r="CW8" s="525"/>
      <c r="CX8" s="525"/>
      <c r="CY8" s="525"/>
      <c r="CZ8" s="525"/>
      <c r="DA8" s="526"/>
      <c r="DB8" s="524">
        <v>0.32</v>
      </c>
      <c r="DC8" s="525"/>
      <c r="DD8" s="525"/>
      <c r="DE8" s="525"/>
      <c r="DF8" s="525"/>
      <c r="DG8" s="525"/>
      <c r="DH8" s="525"/>
      <c r="DI8" s="526"/>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3132</v>
      </c>
      <c r="S9" s="557"/>
      <c r="T9" s="557"/>
      <c r="U9" s="557"/>
      <c r="V9" s="558"/>
      <c r="W9" s="483" t="s">
        <v>108</v>
      </c>
      <c r="X9" s="484"/>
      <c r="Y9" s="484"/>
      <c r="Z9" s="484"/>
      <c r="AA9" s="484"/>
      <c r="AB9" s="484"/>
      <c r="AC9" s="484"/>
      <c r="AD9" s="484"/>
      <c r="AE9" s="484"/>
      <c r="AF9" s="484"/>
      <c r="AG9" s="484"/>
      <c r="AH9" s="484"/>
      <c r="AI9" s="484"/>
      <c r="AJ9" s="484"/>
      <c r="AK9" s="484"/>
      <c r="AL9" s="559"/>
      <c r="AM9" s="489" t="s">
        <v>109</v>
      </c>
      <c r="AN9" s="393"/>
      <c r="AO9" s="393"/>
      <c r="AP9" s="393"/>
      <c r="AQ9" s="393"/>
      <c r="AR9" s="393"/>
      <c r="AS9" s="393"/>
      <c r="AT9" s="394"/>
      <c r="AU9" s="469" t="s">
        <v>110</v>
      </c>
      <c r="AV9" s="470"/>
      <c r="AW9" s="470"/>
      <c r="AX9" s="470"/>
      <c r="AY9" s="399" t="s">
        <v>111</v>
      </c>
      <c r="AZ9" s="400"/>
      <c r="BA9" s="400"/>
      <c r="BB9" s="400"/>
      <c r="BC9" s="400"/>
      <c r="BD9" s="400"/>
      <c r="BE9" s="400"/>
      <c r="BF9" s="400"/>
      <c r="BG9" s="400"/>
      <c r="BH9" s="400"/>
      <c r="BI9" s="400"/>
      <c r="BJ9" s="400"/>
      <c r="BK9" s="400"/>
      <c r="BL9" s="400"/>
      <c r="BM9" s="401"/>
      <c r="BN9" s="419">
        <v>-23678</v>
      </c>
      <c r="BO9" s="420"/>
      <c r="BP9" s="420"/>
      <c r="BQ9" s="420"/>
      <c r="BR9" s="420"/>
      <c r="BS9" s="420"/>
      <c r="BT9" s="420"/>
      <c r="BU9" s="421"/>
      <c r="BV9" s="419">
        <v>-11853</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9.8000000000000007</v>
      </c>
      <c r="CU9" s="390"/>
      <c r="CV9" s="390"/>
      <c r="CW9" s="390"/>
      <c r="CX9" s="390"/>
      <c r="CY9" s="390"/>
      <c r="CZ9" s="390"/>
      <c r="DA9" s="391"/>
      <c r="DB9" s="389">
        <v>10.199999999999999</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113</v>
      </c>
      <c r="M10" s="393"/>
      <c r="N10" s="393"/>
      <c r="O10" s="393"/>
      <c r="P10" s="393"/>
      <c r="Q10" s="394"/>
      <c r="R10" s="395">
        <v>2982</v>
      </c>
      <c r="S10" s="396"/>
      <c r="T10" s="396"/>
      <c r="U10" s="396"/>
      <c r="V10" s="398"/>
      <c r="W10" s="560"/>
      <c r="X10" s="370"/>
      <c r="Y10" s="370"/>
      <c r="Z10" s="370"/>
      <c r="AA10" s="370"/>
      <c r="AB10" s="370"/>
      <c r="AC10" s="370"/>
      <c r="AD10" s="370"/>
      <c r="AE10" s="370"/>
      <c r="AF10" s="370"/>
      <c r="AG10" s="370"/>
      <c r="AH10" s="370"/>
      <c r="AI10" s="370"/>
      <c r="AJ10" s="370"/>
      <c r="AK10" s="370"/>
      <c r="AL10" s="561"/>
      <c r="AM10" s="489" t="s">
        <v>114</v>
      </c>
      <c r="AN10" s="393"/>
      <c r="AO10" s="393"/>
      <c r="AP10" s="393"/>
      <c r="AQ10" s="393"/>
      <c r="AR10" s="393"/>
      <c r="AS10" s="393"/>
      <c r="AT10" s="394"/>
      <c r="AU10" s="469" t="s">
        <v>90</v>
      </c>
      <c r="AV10" s="470"/>
      <c r="AW10" s="470"/>
      <c r="AX10" s="470"/>
      <c r="AY10" s="399" t="s">
        <v>115</v>
      </c>
      <c r="AZ10" s="400"/>
      <c r="BA10" s="400"/>
      <c r="BB10" s="400"/>
      <c r="BC10" s="400"/>
      <c r="BD10" s="400"/>
      <c r="BE10" s="400"/>
      <c r="BF10" s="400"/>
      <c r="BG10" s="400"/>
      <c r="BH10" s="400"/>
      <c r="BI10" s="400"/>
      <c r="BJ10" s="400"/>
      <c r="BK10" s="400"/>
      <c r="BL10" s="400"/>
      <c r="BM10" s="401"/>
      <c r="BN10" s="419">
        <v>0</v>
      </c>
      <c r="BO10" s="420"/>
      <c r="BP10" s="420"/>
      <c r="BQ10" s="420"/>
      <c r="BR10" s="420"/>
      <c r="BS10" s="420"/>
      <c r="BT10" s="420"/>
      <c r="BU10" s="421"/>
      <c r="BV10" s="419">
        <v>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89" t="s">
        <v>119</v>
      </c>
      <c r="AN11" s="393"/>
      <c r="AO11" s="393"/>
      <c r="AP11" s="393"/>
      <c r="AQ11" s="393"/>
      <c r="AR11" s="393"/>
      <c r="AS11" s="393"/>
      <c r="AT11" s="394"/>
      <c r="AU11" s="469" t="s">
        <v>90</v>
      </c>
      <c r="AV11" s="470"/>
      <c r="AW11" s="470"/>
      <c r="AX11" s="470"/>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15">
      <c r="A12" s="169"/>
      <c r="B12" s="527" t="s">
        <v>123</v>
      </c>
      <c r="C12" s="528"/>
      <c r="D12" s="528"/>
      <c r="E12" s="528"/>
      <c r="F12" s="528"/>
      <c r="G12" s="528"/>
      <c r="H12" s="528"/>
      <c r="I12" s="528"/>
      <c r="J12" s="528"/>
      <c r="K12" s="529"/>
      <c r="L12" s="536" t="s">
        <v>124</v>
      </c>
      <c r="M12" s="537"/>
      <c r="N12" s="537"/>
      <c r="O12" s="537"/>
      <c r="P12" s="537"/>
      <c r="Q12" s="538"/>
      <c r="R12" s="539">
        <v>3313</v>
      </c>
      <c r="S12" s="540"/>
      <c r="T12" s="540"/>
      <c r="U12" s="540"/>
      <c r="V12" s="541"/>
      <c r="W12" s="542" t="s">
        <v>1</v>
      </c>
      <c r="X12" s="470"/>
      <c r="Y12" s="470"/>
      <c r="Z12" s="470"/>
      <c r="AA12" s="470"/>
      <c r="AB12" s="543"/>
      <c r="AC12" s="544" t="s">
        <v>125</v>
      </c>
      <c r="AD12" s="545"/>
      <c r="AE12" s="545"/>
      <c r="AF12" s="545"/>
      <c r="AG12" s="546"/>
      <c r="AH12" s="544" t="s">
        <v>126</v>
      </c>
      <c r="AI12" s="545"/>
      <c r="AJ12" s="545"/>
      <c r="AK12" s="545"/>
      <c r="AL12" s="547"/>
      <c r="AM12" s="489" t="s">
        <v>127</v>
      </c>
      <c r="AN12" s="393"/>
      <c r="AO12" s="393"/>
      <c r="AP12" s="393"/>
      <c r="AQ12" s="393"/>
      <c r="AR12" s="393"/>
      <c r="AS12" s="393"/>
      <c r="AT12" s="394"/>
      <c r="AU12" s="469" t="s">
        <v>90</v>
      </c>
      <c r="AV12" s="470"/>
      <c r="AW12" s="470"/>
      <c r="AX12" s="470"/>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15">
      <c r="A13" s="169"/>
      <c r="B13" s="530"/>
      <c r="C13" s="531"/>
      <c r="D13" s="531"/>
      <c r="E13" s="531"/>
      <c r="F13" s="531"/>
      <c r="G13" s="531"/>
      <c r="H13" s="531"/>
      <c r="I13" s="531"/>
      <c r="J13" s="531"/>
      <c r="K13" s="532"/>
      <c r="L13" s="178"/>
      <c r="M13" s="512" t="s">
        <v>130</v>
      </c>
      <c r="N13" s="513"/>
      <c r="O13" s="513"/>
      <c r="P13" s="513"/>
      <c r="Q13" s="514"/>
      <c r="R13" s="515">
        <v>3254</v>
      </c>
      <c r="S13" s="516"/>
      <c r="T13" s="516"/>
      <c r="U13" s="516"/>
      <c r="V13" s="517"/>
      <c r="W13" s="500" t="s">
        <v>131</v>
      </c>
      <c r="X13" s="433"/>
      <c r="Y13" s="433"/>
      <c r="Z13" s="433"/>
      <c r="AA13" s="433"/>
      <c r="AB13" s="434"/>
      <c r="AC13" s="395">
        <v>51</v>
      </c>
      <c r="AD13" s="396"/>
      <c r="AE13" s="396"/>
      <c r="AF13" s="396"/>
      <c r="AG13" s="397"/>
      <c r="AH13" s="395">
        <v>67</v>
      </c>
      <c r="AI13" s="396"/>
      <c r="AJ13" s="396"/>
      <c r="AK13" s="396"/>
      <c r="AL13" s="398"/>
      <c r="AM13" s="489" t="s">
        <v>132</v>
      </c>
      <c r="AN13" s="393"/>
      <c r="AO13" s="393"/>
      <c r="AP13" s="393"/>
      <c r="AQ13" s="393"/>
      <c r="AR13" s="393"/>
      <c r="AS13" s="393"/>
      <c r="AT13" s="394"/>
      <c r="AU13" s="469" t="s">
        <v>110</v>
      </c>
      <c r="AV13" s="470"/>
      <c r="AW13" s="470"/>
      <c r="AX13" s="470"/>
      <c r="AY13" s="399" t="s">
        <v>133</v>
      </c>
      <c r="AZ13" s="400"/>
      <c r="BA13" s="400"/>
      <c r="BB13" s="400"/>
      <c r="BC13" s="400"/>
      <c r="BD13" s="400"/>
      <c r="BE13" s="400"/>
      <c r="BF13" s="400"/>
      <c r="BG13" s="400"/>
      <c r="BH13" s="400"/>
      <c r="BI13" s="400"/>
      <c r="BJ13" s="400"/>
      <c r="BK13" s="400"/>
      <c r="BL13" s="400"/>
      <c r="BM13" s="401"/>
      <c r="BN13" s="419">
        <v>-23678</v>
      </c>
      <c r="BO13" s="420"/>
      <c r="BP13" s="420"/>
      <c r="BQ13" s="420"/>
      <c r="BR13" s="420"/>
      <c r="BS13" s="420"/>
      <c r="BT13" s="420"/>
      <c r="BU13" s="421"/>
      <c r="BV13" s="419">
        <v>-11853</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8.3000000000000007</v>
      </c>
      <c r="CU13" s="390"/>
      <c r="CV13" s="390"/>
      <c r="CW13" s="390"/>
      <c r="CX13" s="390"/>
      <c r="CY13" s="390"/>
      <c r="CZ13" s="390"/>
      <c r="DA13" s="391"/>
      <c r="DB13" s="389">
        <v>8.8000000000000007</v>
      </c>
      <c r="DC13" s="390"/>
      <c r="DD13" s="390"/>
      <c r="DE13" s="390"/>
      <c r="DF13" s="390"/>
      <c r="DG13" s="390"/>
      <c r="DH13" s="390"/>
      <c r="DI13" s="391"/>
    </row>
    <row r="14" spans="1:119" ht="18.75" customHeight="1" thickBot="1" x14ac:dyDescent="0.2">
      <c r="A14" s="169"/>
      <c r="B14" s="530"/>
      <c r="C14" s="531"/>
      <c r="D14" s="531"/>
      <c r="E14" s="531"/>
      <c r="F14" s="531"/>
      <c r="G14" s="531"/>
      <c r="H14" s="531"/>
      <c r="I14" s="531"/>
      <c r="J14" s="531"/>
      <c r="K14" s="532"/>
      <c r="L14" s="505" t="s">
        <v>135</v>
      </c>
      <c r="M14" s="522"/>
      <c r="N14" s="522"/>
      <c r="O14" s="522"/>
      <c r="P14" s="522"/>
      <c r="Q14" s="523"/>
      <c r="R14" s="515">
        <v>3299</v>
      </c>
      <c r="S14" s="516"/>
      <c r="T14" s="516"/>
      <c r="U14" s="516"/>
      <c r="V14" s="517"/>
      <c r="W14" s="518"/>
      <c r="X14" s="436"/>
      <c r="Y14" s="436"/>
      <c r="Z14" s="436"/>
      <c r="AA14" s="436"/>
      <c r="AB14" s="437"/>
      <c r="AC14" s="508">
        <v>2.9</v>
      </c>
      <c r="AD14" s="509"/>
      <c r="AE14" s="509"/>
      <c r="AF14" s="509"/>
      <c r="AG14" s="510"/>
      <c r="AH14" s="508">
        <v>4.2</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9">
        <v>25.8</v>
      </c>
      <c r="CU14" s="520"/>
      <c r="CV14" s="520"/>
      <c r="CW14" s="520"/>
      <c r="CX14" s="520"/>
      <c r="CY14" s="520"/>
      <c r="CZ14" s="520"/>
      <c r="DA14" s="521"/>
      <c r="DB14" s="519">
        <v>44.6</v>
      </c>
      <c r="DC14" s="520"/>
      <c r="DD14" s="520"/>
      <c r="DE14" s="520"/>
      <c r="DF14" s="520"/>
      <c r="DG14" s="520"/>
      <c r="DH14" s="520"/>
      <c r="DI14" s="521"/>
    </row>
    <row r="15" spans="1:119" ht="18.75" customHeight="1" x14ac:dyDescent="0.15">
      <c r="A15" s="169"/>
      <c r="B15" s="530"/>
      <c r="C15" s="531"/>
      <c r="D15" s="531"/>
      <c r="E15" s="531"/>
      <c r="F15" s="531"/>
      <c r="G15" s="531"/>
      <c r="H15" s="531"/>
      <c r="I15" s="531"/>
      <c r="J15" s="531"/>
      <c r="K15" s="532"/>
      <c r="L15" s="178"/>
      <c r="M15" s="512" t="s">
        <v>130</v>
      </c>
      <c r="N15" s="513"/>
      <c r="O15" s="513"/>
      <c r="P15" s="513"/>
      <c r="Q15" s="514"/>
      <c r="R15" s="515">
        <v>3244</v>
      </c>
      <c r="S15" s="516"/>
      <c r="T15" s="516"/>
      <c r="U15" s="516"/>
      <c r="V15" s="517"/>
      <c r="W15" s="500" t="s">
        <v>137</v>
      </c>
      <c r="X15" s="433"/>
      <c r="Y15" s="433"/>
      <c r="Z15" s="433"/>
      <c r="AA15" s="433"/>
      <c r="AB15" s="434"/>
      <c r="AC15" s="395">
        <v>600</v>
      </c>
      <c r="AD15" s="396"/>
      <c r="AE15" s="396"/>
      <c r="AF15" s="396"/>
      <c r="AG15" s="397"/>
      <c r="AH15" s="395">
        <v>490</v>
      </c>
      <c r="AI15" s="396"/>
      <c r="AJ15" s="396"/>
      <c r="AK15" s="396"/>
      <c r="AL15" s="398"/>
      <c r="AM15" s="489"/>
      <c r="AN15" s="393"/>
      <c r="AO15" s="393"/>
      <c r="AP15" s="393"/>
      <c r="AQ15" s="393"/>
      <c r="AR15" s="393"/>
      <c r="AS15" s="393"/>
      <c r="AT15" s="394"/>
      <c r="AU15" s="469"/>
      <c r="AV15" s="470"/>
      <c r="AW15" s="470"/>
      <c r="AX15" s="470"/>
      <c r="AY15" s="411" t="s">
        <v>138</v>
      </c>
      <c r="AZ15" s="412"/>
      <c r="BA15" s="412"/>
      <c r="BB15" s="412"/>
      <c r="BC15" s="412"/>
      <c r="BD15" s="412"/>
      <c r="BE15" s="412"/>
      <c r="BF15" s="412"/>
      <c r="BG15" s="412"/>
      <c r="BH15" s="412"/>
      <c r="BI15" s="412"/>
      <c r="BJ15" s="412"/>
      <c r="BK15" s="412"/>
      <c r="BL15" s="412"/>
      <c r="BM15" s="413"/>
      <c r="BN15" s="414">
        <v>399581</v>
      </c>
      <c r="BO15" s="415"/>
      <c r="BP15" s="415"/>
      <c r="BQ15" s="415"/>
      <c r="BR15" s="415"/>
      <c r="BS15" s="415"/>
      <c r="BT15" s="415"/>
      <c r="BU15" s="416"/>
      <c r="BV15" s="414">
        <v>407811</v>
      </c>
      <c r="BW15" s="415"/>
      <c r="BX15" s="415"/>
      <c r="BY15" s="415"/>
      <c r="BZ15" s="415"/>
      <c r="CA15" s="415"/>
      <c r="CB15" s="415"/>
      <c r="CC15" s="416"/>
      <c r="CD15" s="502" t="s">
        <v>139</v>
      </c>
      <c r="CE15" s="503"/>
      <c r="CF15" s="503"/>
      <c r="CG15" s="503"/>
      <c r="CH15" s="503"/>
      <c r="CI15" s="503"/>
      <c r="CJ15" s="503"/>
      <c r="CK15" s="503"/>
      <c r="CL15" s="503"/>
      <c r="CM15" s="503"/>
      <c r="CN15" s="503"/>
      <c r="CO15" s="503"/>
      <c r="CP15" s="503"/>
      <c r="CQ15" s="503"/>
      <c r="CR15" s="503"/>
      <c r="CS15" s="504"/>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30"/>
      <c r="C16" s="531"/>
      <c r="D16" s="531"/>
      <c r="E16" s="531"/>
      <c r="F16" s="531"/>
      <c r="G16" s="531"/>
      <c r="H16" s="531"/>
      <c r="I16" s="531"/>
      <c r="J16" s="531"/>
      <c r="K16" s="532"/>
      <c r="L16" s="505" t="s">
        <v>140</v>
      </c>
      <c r="M16" s="506"/>
      <c r="N16" s="506"/>
      <c r="O16" s="506"/>
      <c r="P16" s="506"/>
      <c r="Q16" s="507"/>
      <c r="R16" s="497" t="s">
        <v>141</v>
      </c>
      <c r="S16" s="498"/>
      <c r="T16" s="498"/>
      <c r="U16" s="498"/>
      <c r="V16" s="499"/>
      <c r="W16" s="518"/>
      <c r="X16" s="436"/>
      <c r="Y16" s="436"/>
      <c r="Z16" s="436"/>
      <c r="AA16" s="436"/>
      <c r="AB16" s="437"/>
      <c r="AC16" s="508">
        <v>34.5</v>
      </c>
      <c r="AD16" s="509"/>
      <c r="AE16" s="509"/>
      <c r="AF16" s="509"/>
      <c r="AG16" s="510"/>
      <c r="AH16" s="508">
        <v>30.9</v>
      </c>
      <c r="AI16" s="509"/>
      <c r="AJ16" s="509"/>
      <c r="AK16" s="509"/>
      <c r="AL16" s="511"/>
      <c r="AM16" s="489"/>
      <c r="AN16" s="393"/>
      <c r="AO16" s="393"/>
      <c r="AP16" s="393"/>
      <c r="AQ16" s="393"/>
      <c r="AR16" s="393"/>
      <c r="AS16" s="393"/>
      <c r="AT16" s="394"/>
      <c r="AU16" s="469"/>
      <c r="AV16" s="470"/>
      <c r="AW16" s="470"/>
      <c r="AX16" s="470"/>
      <c r="AY16" s="399" t="s">
        <v>142</v>
      </c>
      <c r="AZ16" s="400"/>
      <c r="BA16" s="400"/>
      <c r="BB16" s="400"/>
      <c r="BC16" s="400"/>
      <c r="BD16" s="400"/>
      <c r="BE16" s="400"/>
      <c r="BF16" s="400"/>
      <c r="BG16" s="400"/>
      <c r="BH16" s="400"/>
      <c r="BI16" s="400"/>
      <c r="BJ16" s="400"/>
      <c r="BK16" s="400"/>
      <c r="BL16" s="400"/>
      <c r="BM16" s="401"/>
      <c r="BN16" s="419">
        <v>1344640</v>
      </c>
      <c r="BO16" s="420"/>
      <c r="BP16" s="420"/>
      <c r="BQ16" s="420"/>
      <c r="BR16" s="420"/>
      <c r="BS16" s="420"/>
      <c r="BT16" s="420"/>
      <c r="BU16" s="421"/>
      <c r="BV16" s="419">
        <v>1281841</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3"/>
      <c r="C17" s="534"/>
      <c r="D17" s="534"/>
      <c r="E17" s="534"/>
      <c r="F17" s="534"/>
      <c r="G17" s="534"/>
      <c r="H17" s="534"/>
      <c r="I17" s="534"/>
      <c r="J17" s="534"/>
      <c r="K17" s="535"/>
      <c r="L17" s="183"/>
      <c r="M17" s="494" t="s">
        <v>143</v>
      </c>
      <c r="N17" s="495"/>
      <c r="O17" s="495"/>
      <c r="P17" s="495"/>
      <c r="Q17" s="496"/>
      <c r="R17" s="497" t="s">
        <v>144</v>
      </c>
      <c r="S17" s="498"/>
      <c r="T17" s="498"/>
      <c r="U17" s="498"/>
      <c r="V17" s="499"/>
      <c r="W17" s="500" t="s">
        <v>145</v>
      </c>
      <c r="X17" s="433"/>
      <c r="Y17" s="433"/>
      <c r="Z17" s="433"/>
      <c r="AA17" s="433"/>
      <c r="AB17" s="434"/>
      <c r="AC17" s="395">
        <v>1086</v>
      </c>
      <c r="AD17" s="396"/>
      <c r="AE17" s="396"/>
      <c r="AF17" s="396"/>
      <c r="AG17" s="397"/>
      <c r="AH17" s="395">
        <v>1028</v>
      </c>
      <c r="AI17" s="396"/>
      <c r="AJ17" s="396"/>
      <c r="AK17" s="396"/>
      <c r="AL17" s="398"/>
      <c r="AM17" s="489"/>
      <c r="AN17" s="393"/>
      <c r="AO17" s="393"/>
      <c r="AP17" s="393"/>
      <c r="AQ17" s="393"/>
      <c r="AR17" s="393"/>
      <c r="AS17" s="393"/>
      <c r="AT17" s="394"/>
      <c r="AU17" s="469"/>
      <c r="AV17" s="470"/>
      <c r="AW17" s="470"/>
      <c r="AX17" s="470"/>
      <c r="AY17" s="399" t="s">
        <v>146</v>
      </c>
      <c r="AZ17" s="400"/>
      <c r="BA17" s="400"/>
      <c r="BB17" s="400"/>
      <c r="BC17" s="400"/>
      <c r="BD17" s="400"/>
      <c r="BE17" s="400"/>
      <c r="BF17" s="400"/>
      <c r="BG17" s="400"/>
      <c r="BH17" s="400"/>
      <c r="BI17" s="400"/>
      <c r="BJ17" s="400"/>
      <c r="BK17" s="400"/>
      <c r="BL17" s="400"/>
      <c r="BM17" s="401"/>
      <c r="BN17" s="419">
        <v>499753</v>
      </c>
      <c r="BO17" s="420"/>
      <c r="BP17" s="420"/>
      <c r="BQ17" s="420"/>
      <c r="BR17" s="420"/>
      <c r="BS17" s="420"/>
      <c r="BT17" s="420"/>
      <c r="BU17" s="421"/>
      <c r="BV17" s="419">
        <v>511664</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147</v>
      </c>
      <c r="C18" s="472"/>
      <c r="D18" s="472"/>
      <c r="E18" s="473"/>
      <c r="F18" s="473"/>
      <c r="G18" s="473"/>
      <c r="H18" s="473"/>
      <c r="I18" s="473"/>
      <c r="J18" s="473"/>
      <c r="K18" s="473"/>
      <c r="L18" s="490">
        <v>3.47</v>
      </c>
      <c r="M18" s="490"/>
      <c r="N18" s="490"/>
      <c r="O18" s="490"/>
      <c r="P18" s="490"/>
      <c r="Q18" s="490"/>
      <c r="R18" s="491"/>
      <c r="S18" s="491"/>
      <c r="T18" s="491"/>
      <c r="U18" s="491"/>
      <c r="V18" s="492"/>
      <c r="W18" s="485"/>
      <c r="X18" s="486"/>
      <c r="Y18" s="486"/>
      <c r="Z18" s="486"/>
      <c r="AA18" s="486"/>
      <c r="AB18" s="501"/>
      <c r="AC18" s="383">
        <v>62.5</v>
      </c>
      <c r="AD18" s="384"/>
      <c r="AE18" s="384"/>
      <c r="AF18" s="384"/>
      <c r="AG18" s="493"/>
      <c r="AH18" s="383">
        <v>64.900000000000006</v>
      </c>
      <c r="AI18" s="384"/>
      <c r="AJ18" s="384"/>
      <c r="AK18" s="384"/>
      <c r="AL18" s="385"/>
      <c r="AM18" s="489"/>
      <c r="AN18" s="393"/>
      <c r="AO18" s="393"/>
      <c r="AP18" s="393"/>
      <c r="AQ18" s="393"/>
      <c r="AR18" s="393"/>
      <c r="AS18" s="393"/>
      <c r="AT18" s="394"/>
      <c r="AU18" s="469"/>
      <c r="AV18" s="470"/>
      <c r="AW18" s="470"/>
      <c r="AX18" s="470"/>
      <c r="AY18" s="399" t="s">
        <v>148</v>
      </c>
      <c r="AZ18" s="400"/>
      <c r="BA18" s="400"/>
      <c r="BB18" s="400"/>
      <c r="BC18" s="400"/>
      <c r="BD18" s="400"/>
      <c r="BE18" s="400"/>
      <c r="BF18" s="400"/>
      <c r="BG18" s="400"/>
      <c r="BH18" s="400"/>
      <c r="BI18" s="400"/>
      <c r="BJ18" s="400"/>
      <c r="BK18" s="400"/>
      <c r="BL18" s="400"/>
      <c r="BM18" s="401"/>
      <c r="BN18" s="419">
        <v>1337104</v>
      </c>
      <c r="BO18" s="420"/>
      <c r="BP18" s="420"/>
      <c r="BQ18" s="420"/>
      <c r="BR18" s="420"/>
      <c r="BS18" s="420"/>
      <c r="BT18" s="420"/>
      <c r="BU18" s="421"/>
      <c r="BV18" s="419">
        <v>1272637</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149</v>
      </c>
      <c r="C19" s="472"/>
      <c r="D19" s="472"/>
      <c r="E19" s="473"/>
      <c r="F19" s="473"/>
      <c r="G19" s="473"/>
      <c r="H19" s="473"/>
      <c r="I19" s="473"/>
      <c r="J19" s="473"/>
      <c r="K19" s="473"/>
      <c r="L19" s="474">
        <v>903</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150</v>
      </c>
      <c r="AZ19" s="400"/>
      <c r="BA19" s="400"/>
      <c r="BB19" s="400"/>
      <c r="BC19" s="400"/>
      <c r="BD19" s="400"/>
      <c r="BE19" s="400"/>
      <c r="BF19" s="400"/>
      <c r="BG19" s="400"/>
      <c r="BH19" s="400"/>
      <c r="BI19" s="400"/>
      <c r="BJ19" s="400"/>
      <c r="BK19" s="400"/>
      <c r="BL19" s="400"/>
      <c r="BM19" s="401"/>
      <c r="BN19" s="419">
        <v>1707459</v>
      </c>
      <c r="BO19" s="420"/>
      <c r="BP19" s="420"/>
      <c r="BQ19" s="420"/>
      <c r="BR19" s="420"/>
      <c r="BS19" s="420"/>
      <c r="BT19" s="420"/>
      <c r="BU19" s="421"/>
      <c r="BV19" s="419">
        <v>1633416</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151</v>
      </c>
      <c r="C20" s="472"/>
      <c r="D20" s="472"/>
      <c r="E20" s="473"/>
      <c r="F20" s="473"/>
      <c r="G20" s="473"/>
      <c r="H20" s="473"/>
      <c r="I20" s="473"/>
      <c r="J20" s="473"/>
      <c r="K20" s="473"/>
      <c r="L20" s="474">
        <v>1051</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49" t="s">
        <v>152</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52" t="s">
        <v>153</v>
      </c>
      <c r="C22" s="453"/>
      <c r="D22" s="454"/>
      <c r="E22" s="461" t="s">
        <v>1</v>
      </c>
      <c r="F22" s="433"/>
      <c r="G22" s="433"/>
      <c r="H22" s="433"/>
      <c r="I22" s="433"/>
      <c r="J22" s="433"/>
      <c r="K22" s="434"/>
      <c r="L22" s="461" t="s">
        <v>154</v>
      </c>
      <c r="M22" s="433"/>
      <c r="N22" s="433"/>
      <c r="O22" s="433"/>
      <c r="P22" s="434"/>
      <c r="Q22" s="443" t="s">
        <v>155</v>
      </c>
      <c r="R22" s="444"/>
      <c r="S22" s="444"/>
      <c r="T22" s="444"/>
      <c r="U22" s="444"/>
      <c r="V22" s="462"/>
      <c r="W22" s="464" t="s">
        <v>156</v>
      </c>
      <c r="X22" s="453"/>
      <c r="Y22" s="454"/>
      <c r="Z22" s="461" t="s">
        <v>1</v>
      </c>
      <c r="AA22" s="433"/>
      <c r="AB22" s="433"/>
      <c r="AC22" s="433"/>
      <c r="AD22" s="433"/>
      <c r="AE22" s="433"/>
      <c r="AF22" s="433"/>
      <c r="AG22" s="434"/>
      <c r="AH22" s="432" t="s">
        <v>157</v>
      </c>
      <c r="AI22" s="433"/>
      <c r="AJ22" s="433"/>
      <c r="AK22" s="433"/>
      <c r="AL22" s="434"/>
      <c r="AM22" s="432" t="s">
        <v>158</v>
      </c>
      <c r="AN22" s="438"/>
      <c r="AO22" s="438"/>
      <c r="AP22" s="438"/>
      <c r="AQ22" s="438"/>
      <c r="AR22" s="439"/>
      <c r="AS22" s="443" t="s">
        <v>155</v>
      </c>
      <c r="AT22" s="444"/>
      <c r="AU22" s="444"/>
      <c r="AV22" s="444"/>
      <c r="AW22" s="444"/>
      <c r="AX22" s="445"/>
      <c r="AY22" s="411" t="s">
        <v>159</v>
      </c>
      <c r="AZ22" s="412"/>
      <c r="BA22" s="412"/>
      <c r="BB22" s="412"/>
      <c r="BC22" s="412"/>
      <c r="BD22" s="412"/>
      <c r="BE22" s="412"/>
      <c r="BF22" s="412"/>
      <c r="BG22" s="412"/>
      <c r="BH22" s="412"/>
      <c r="BI22" s="412"/>
      <c r="BJ22" s="412"/>
      <c r="BK22" s="412"/>
      <c r="BL22" s="412"/>
      <c r="BM22" s="413"/>
      <c r="BN22" s="414">
        <v>1714811</v>
      </c>
      <c r="BO22" s="415"/>
      <c r="BP22" s="415"/>
      <c r="BQ22" s="415"/>
      <c r="BR22" s="415"/>
      <c r="BS22" s="415"/>
      <c r="BT22" s="415"/>
      <c r="BU22" s="416"/>
      <c r="BV22" s="414">
        <v>1836542</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160</v>
      </c>
      <c r="AZ23" s="400"/>
      <c r="BA23" s="400"/>
      <c r="BB23" s="400"/>
      <c r="BC23" s="400"/>
      <c r="BD23" s="400"/>
      <c r="BE23" s="400"/>
      <c r="BF23" s="400"/>
      <c r="BG23" s="400"/>
      <c r="BH23" s="400"/>
      <c r="BI23" s="400"/>
      <c r="BJ23" s="400"/>
      <c r="BK23" s="400"/>
      <c r="BL23" s="400"/>
      <c r="BM23" s="401"/>
      <c r="BN23" s="419">
        <v>1328867</v>
      </c>
      <c r="BO23" s="420"/>
      <c r="BP23" s="420"/>
      <c r="BQ23" s="420"/>
      <c r="BR23" s="420"/>
      <c r="BS23" s="420"/>
      <c r="BT23" s="420"/>
      <c r="BU23" s="421"/>
      <c r="BV23" s="419">
        <v>1446795</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55"/>
      <c r="C24" s="456"/>
      <c r="D24" s="457"/>
      <c r="E24" s="392" t="s">
        <v>161</v>
      </c>
      <c r="F24" s="393"/>
      <c r="G24" s="393"/>
      <c r="H24" s="393"/>
      <c r="I24" s="393"/>
      <c r="J24" s="393"/>
      <c r="K24" s="394"/>
      <c r="L24" s="395">
        <v>1</v>
      </c>
      <c r="M24" s="396"/>
      <c r="N24" s="396"/>
      <c r="O24" s="396"/>
      <c r="P24" s="397"/>
      <c r="Q24" s="395">
        <v>6500</v>
      </c>
      <c r="R24" s="396"/>
      <c r="S24" s="396"/>
      <c r="T24" s="396"/>
      <c r="U24" s="396"/>
      <c r="V24" s="397"/>
      <c r="W24" s="465"/>
      <c r="X24" s="456"/>
      <c r="Y24" s="457"/>
      <c r="Z24" s="392" t="s">
        <v>162</v>
      </c>
      <c r="AA24" s="393"/>
      <c r="AB24" s="393"/>
      <c r="AC24" s="393"/>
      <c r="AD24" s="393"/>
      <c r="AE24" s="393"/>
      <c r="AF24" s="393"/>
      <c r="AG24" s="394"/>
      <c r="AH24" s="395">
        <v>29</v>
      </c>
      <c r="AI24" s="396"/>
      <c r="AJ24" s="396"/>
      <c r="AK24" s="396"/>
      <c r="AL24" s="397"/>
      <c r="AM24" s="395">
        <v>83056</v>
      </c>
      <c r="AN24" s="396"/>
      <c r="AO24" s="396"/>
      <c r="AP24" s="396"/>
      <c r="AQ24" s="396"/>
      <c r="AR24" s="397"/>
      <c r="AS24" s="395">
        <v>2864</v>
      </c>
      <c r="AT24" s="396"/>
      <c r="AU24" s="396"/>
      <c r="AV24" s="396"/>
      <c r="AW24" s="396"/>
      <c r="AX24" s="398"/>
      <c r="AY24" s="386" t="s">
        <v>163</v>
      </c>
      <c r="AZ24" s="387"/>
      <c r="BA24" s="387"/>
      <c r="BB24" s="387"/>
      <c r="BC24" s="387"/>
      <c r="BD24" s="387"/>
      <c r="BE24" s="387"/>
      <c r="BF24" s="387"/>
      <c r="BG24" s="387"/>
      <c r="BH24" s="387"/>
      <c r="BI24" s="387"/>
      <c r="BJ24" s="387"/>
      <c r="BK24" s="387"/>
      <c r="BL24" s="387"/>
      <c r="BM24" s="388"/>
      <c r="BN24" s="419">
        <v>1129799</v>
      </c>
      <c r="BO24" s="420"/>
      <c r="BP24" s="420"/>
      <c r="BQ24" s="420"/>
      <c r="BR24" s="420"/>
      <c r="BS24" s="420"/>
      <c r="BT24" s="420"/>
      <c r="BU24" s="421"/>
      <c r="BV24" s="419">
        <v>1184871</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55"/>
      <c r="C25" s="456"/>
      <c r="D25" s="457"/>
      <c r="E25" s="392" t="s">
        <v>164</v>
      </c>
      <c r="F25" s="393"/>
      <c r="G25" s="393"/>
      <c r="H25" s="393"/>
      <c r="I25" s="393"/>
      <c r="J25" s="393"/>
      <c r="K25" s="394"/>
      <c r="L25" s="395" t="s">
        <v>122</v>
      </c>
      <c r="M25" s="396"/>
      <c r="N25" s="396"/>
      <c r="O25" s="396"/>
      <c r="P25" s="397"/>
      <c r="Q25" s="395" t="s">
        <v>122</v>
      </c>
      <c r="R25" s="396"/>
      <c r="S25" s="396"/>
      <c r="T25" s="396"/>
      <c r="U25" s="396"/>
      <c r="V25" s="397"/>
      <c r="W25" s="465"/>
      <c r="X25" s="456"/>
      <c r="Y25" s="457"/>
      <c r="Z25" s="392" t="s">
        <v>165</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166</v>
      </c>
      <c r="AZ25" s="412"/>
      <c r="BA25" s="412"/>
      <c r="BB25" s="412"/>
      <c r="BC25" s="412"/>
      <c r="BD25" s="412"/>
      <c r="BE25" s="412"/>
      <c r="BF25" s="412"/>
      <c r="BG25" s="412"/>
      <c r="BH25" s="412"/>
      <c r="BI25" s="412"/>
      <c r="BJ25" s="412"/>
      <c r="BK25" s="412"/>
      <c r="BL25" s="412"/>
      <c r="BM25" s="413"/>
      <c r="BN25" s="414">
        <v>654</v>
      </c>
      <c r="BO25" s="415"/>
      <c r="BP25" s="415"/>
      <c r="BQ25" s="415"/>
      <c r="BR25" s="415"/>
      <c r="BS25" s="415"/>
      <c r="BT25" s="415"/>
      <c r="BU25" s="416"/>
      <c r="BV25" s="414">
        <v>1451</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55"/>
      <c r="C26" s="456"/>
      <c r="D26" s="457"/>
      <c r="E26" s="392" t="s">
        <v>167</v>
      </c>
      <c r="F26" s="393"/>
      <c r="G26" s="393"/>
      <c r="H26" s="393"/>
      <c r="I26" s="393"/>
      <c r="J26" s="393"/>
      <c r="K26" s="394"/>
      <c r="L26" s="395">
        <v>1</v>
      </c>
      <c r="M26" s="396"/>
      <c r="N26" s="396"/>
      <c r="O26" s="396"/>
      <c r="P26" s="397"/>
      <c r="Q26" s="395">
        <v>4300</v>
      </c>
      <c r="R26" s="396"/>
      <c r="S26" s="396"/>
      <c r="T26" s="396"/>
      <c r="U26" s="396"/>
      <c r="V26" s="397"/>
      <c r="W26" s="465"/>
      <c r="X26" s="456"/>
      <c r="Y26" s="457"/>
      <c r="Z26" s="392" t="s">
        <v>168</v>
      </c>
      <c r="AA26" s="430"/>
      <c r="AB26" s="430"/>
      <c r="AC26" s="430"/>
      <c r="AD26" s="430"/>
      <c r="AE26" s="430"/>
      <c r="AF26" s="430"/>
      <c r="AG26" s="431"/>
      <c r="AH26" s="395">
        <v>2</v>
      </c>
      <c r="AI26" s="396"/>
      <c r="AJ26" s="396"/>
      <c r="AK26" s="396"/>
      <c r="AL26" s="397"/>
      <c r="AM26" s="395" t="s">
        <v>169</v>
      </c>
      <c r="AN26" s="396"/>
      <c r="AO26" s="396"/>
      <c r="AP26" s="396"/>
      <c r="AQ26" s="396"/>
      <c r="AR26" s="397"/>
      <c r="AS26" s="395" t="s">
        <v>169</v>
      </c>
      <c r="AT26" s="396"/>
      <c r="AU26" s="396"/>
      <c r="AV26" s="396"/>
      <c r="AW26" s="396"/>
      <c r="AX26" s="398"/>
      <c r="AY26" s="428" t="s">
        <v>170</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55"/>
      <c r="C27" s="456"/>
      <c r="D27" s="457"/>
      <c r="E27" s="392" t="s">
        <v>171</v>
      </c>
      <c r="F27" s="393"/>
      <c r="G27" s="393"/>
      <c r="H27" s="393"/>
      <c r="I27" s="393"/>
      <c r="J27" s="393"/>
      <c r="K27" s="394"/>
      <c r="L27" s="395">
        <v>1</v>
      </c>
      <c r="M27" s="396"/>
      <c r="N27" s="396"/>
      <c r="O27" s="396"/>
      <c r="P27" s="397"/>
      <c r="Q27" s="395">
        <v>2500</v>
      </c>
      <c r="R27" s="396"/>
      <c r="S27" s="396"/>
      <c r="T27" s="396"/>
      <c r="U27" s="396"/>
      <c r="V27" s="397"/>
      <c r="W27" s="465"/>
      <c r="X27" s="456"/>
      <c r="Y27" s="457"/>
      <c r="Z27" s="392" t="s">
        <v>172</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173</v>
      </c>
      <c r="AZ27" s="426"/>
      <c r="BA27" s="426"/>
      <c r="BB27" s="426"/>
      <c r="BC27" s="426"/>
      <c r="BD27" s="426"/>
      <c r="BE27" s="426"/>
      <c r="BF27" s="426"/>
      <c r="BG27" s="426"/>
      <c r="BH27" s="426"/>
      <c r="BI27" s="426"/>
      <c r="BJ27" s="426"/>
      <c r="BK27" s="426"/>
      <c r="BL27" s="426"/>
      <c r="BM27" s="427"/>
      <c r="BN27" s="422">
        <v>33200</v>
      </c>
      <c r="BO27" s="423"/>
      <c r="BP27" s="423"/>
      <c r="BQ27" s="423"/>
      <c r="BR27" s="423"/>
      <c r="BS27" s="423"/>
      <c r="BT27" s="423"/>
      <c r="BU27" s="424"/>
      <c r="BV27" s="422">
        <v>33200</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55"/>
      <c r="C28" s="456"/>
      <c r="D28" s="457"/>
      <c r="E28" s="392" t="s">
        <v>174</v>
      </c>
      <c r="F28" s="393"/>
      <c r="G28" s="393"/>
      <c r="H28" s="393"/>
      <c r="I28" s="393"/>
      <c r="J28" s="393"/>
      <c r="K28" s="394"/>
      <c r="L28" s="395">
        <v>1</v>
      </c>
      <c r="M28" s="396"/>
      <c r="N28" s="396"/>
      <c r="O28" s="396"/>
      <c r="P28" s="397"/>
      <c r="Q28" s="395">
        <v>2200</v>
      </c>
      <c r="R28" s="396"/>
      <c r="S28" s="396"/>
      <c r="T28" s="396"/>
      <c r="U28" s="396"/>
      <c r="V28" s="397"/>
      <c r="W28" s="465"/>
      <c r="X28" s="456"/>
      <c r="Y28" s="457"/>
      <c r="Z28" s="392" t="s">
        <v>175</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176</v>
      </c>
      <c r="AZ28" s="403"/>
      <c r="BA28" s="403"/>
      <c r="BB28" s="404"/>
      <c r="BC28" s="411" t="s">
        <v>46</v>
      </c>
      <c r="BD28" s="412"/>
      <c r="BE28" s="412"/>
      <c r="BF28" s="412"/>
      <c r="BG28" s="412"/>
      <c r="BH28" s="412"/>
      <c r="BI28" s="412"/>
      <c r="BJ28" s="412"/>
      <c r="BK28" s="412"/>
      <c r="BL28" s="412"/>
      <c r="BM28" s="413"/>
      <c r="BN28" s="414">
        <v>955000</v>
      </c>
      <c r="BO28" s="415"/>
      <c r="BP28" s="415"/>
      <c r="BQ28" s="415"/>
      <c r="BR28" s="415"/>
      <c r="BS28" s="415"/>
      <c r="BT28" s="415"/>
      <c r="BU28" s="416"/>
      <c r="BV28" s="414">
        <v>855000</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55"/>
      <c r="C29" s="456"/>
      <c r="D29" s="457"/>
      <c r="E29" s="392" t="s">
        <v>177</v>
      </c>
      <c r="F29" s="393"/>
      <c r="G29" s="393"/>
      <c r="H29" s="393"/>
      <c r="I29" s="393"/>
      <c r="J29" s="393"/>
      <c r="K29" s="394"/>
      <c r="L29" s="395">
        <v>5</v>
      </c>
      <c r="M29" s="396"/>
      <c r="N29" s="396"/>
      <c r="O29" s="396"/>
      <c r="P29" s="397"/>
      <c r="Q29" s="395">
        <v>2000</v>
      </c>
      <c r="R29" s="396"/>
      <c r="S29" s="396"/>
      <c r="T29" s="396"/>
      <c r="U29" s="396"/>
      <c r="V29" s="397"/>
      <c r="W29" s="466"/>
      <c r="X29" s="467"/>
      <c r="Y29" s="468"/>
      <c r="Z29" s="392" t="s">
        <v>178</v>
      </c>
      <c r="AA29" s="393"/>
      <c r="AB29" s="393"/>
      <c r="AC29" s="393"/>
      <c r="AD29" s="393"/>
      <c r="AE29" s="393"/>
      <c r="AF29" s="393"/>
      <c r="AG29" s="394"/>
      <c r="AH29" s="395">
        <v>29</v>
      </c>
      <c r="AI29" s="396"/>
      <c r="AJ29" s="396"/>
      <c r="AK29" s="396"/>
      <c r="AL29" s="397"/>
      <c r="AM29" s="395">
        <v>83056</v>
      </c>
      <c r="AN29" s="396"/>
      <c r="AO29" s="396"/>
      <c r="AP29" s="396"/>
      <c r="AQ29" s="396"/>
      <c r="AR29" s="397"/>
      <c r="AS29" s="395">
        <v>2864</v>
      </c>
      <c r="AT29" s="396"/>
      <c r="AU29" s="396"/>
      <c r="AV29" s="396"/>
      <c r="AW29" s="396"/>
      <c r="AX29" s="398"/>
      <c r="AY29" s="405"/>
      <c r="AZ29" s="406"/>
      <c r="BA29" s="406"/>
      <c r="BB29" s="407"/>
      <c r="BC29" s="399" t="s">
        <v>179</v>
      </c>
      <c r="BD29" s="400"/>
      <c r="BE29" s="400"/>
      <c r="BF29" s="400"/>
      <c r="BG29" s="400"/>
      <c r="BH29" s="400"/>
      <c r="BI29" s="400"/>
      <c r="BJ29" s="400"/>
      <c r="BK29" s="400"/>
      <c r="BL29" s="400"/>
      <c r="BM29" s="401"/>
      <c r="BN29" s="419">
        <v>10628</v>
      </c>
      <c r="BO29" s="420"/>
      <c r="BP29" s="420"/>
      <c r="BQ29" s="420"/>
      <c r="BR29" s="420"/>
      <c r="BS29" s="420"/>
      <c r="BT29" s="420"/>
      <c r="BU29" s="421"/>
      <c r="BV29" s="419">
        <v>10628</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58"/>
      <c r="C30" s="459"/>
      <c r="D30" s="460"/>
      <c r="E30" s="374"/>
      <c r="F30" s="375"/>
      <c r="G30" s="375"/>
      <c r="H30" s="375"/>
      <c r="I30" s="375"/>
      <c r="J30" s="375"/>
      <c r="K30" s="376"/>
      <c r="L30" s="377"/>
      <c r="M30" s="378"/>
      <c r="N30" s="378"/>
      <c r="O30" s="378"/>
      <c r="P30" s="379"/>
      <c r="Q30" s="377"/>
      <c r="R30" s="378"/>
      <c r="S30" s="378"/>
      <c r="T30" s="378"/>
      <c r="U30" s="378"/>
      <c r="V30" s="379"/>
      <c r="W30" s="380" t="s">
        <v>180</v>
      </c>
      <c r="X30" s="381"/>
      <c r="Y30" s="381"/>
      <c r="Z30" s="381"/>
      <c r="AA30" s="381"/>
      <c r="AB30" s="381"/>
      <c r="AC30" s="381"/>
      <c r="AD30" s="381"/>
      <c r="AE30" s="381"/>
      <c r="AF30" s="381"/>
      <c r="AG30" s="382"/>
      <c r="AH30" s="383">
        <v>91.5</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59518</v>
      </c>
      <c r="BO30" s="423"/>
      <c r="BP30" s="423"/>
      <c r="BQ30" s="423"/>
      <c r="BR30" s="423"/>
      <c r="BS30" s="423"/>
      <c r="BT30" s="423"/>
      <c r="BU30" s="424"/>
      <c r="BV30" s="422">
        <v>60218</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181</v>
      </c>
      <c r="D32" s="372"/>
      <c r="E32" s="372"/>
      <c r="F32" s="372"/>
      <c r="G32" s="372"/>
      <c r="H32" s="372"/>
      <c r="I32" s="372"/>
      <c r="J32" s="372"/>
      <c r="K32" s="372"/>
      <c r="L32" s="372"/>
      <c r="M32" s="372"/>
      <c r="N32" s="372"/>
      <c r="O32" s="372"/>
      <c r="P32" s="372"/>
      <c r="Q32" s="372"/>
      <c r="R32" s="372"/>
      <c r="S32" s="372"/>
      <c r="U32" s="373" t="s">
        <v>182</v>
      </c>
      <c r="V32" s="373"/>
      <c r="W32" s="373"/>
      <c r="X32" s="373"/>
      <c r="Y32" s="373"/>
      <c r="Z32" s="373"/>
      <c r="AA32" s="373"/>
      <c r="AB32" s="373"/>
      <c r="AC32" s="373"/>
      <c r="AD32" s="373"/>
      <c r="AE32" s="373"/>
      <c r="AF32" s="373"/>
      <c r="AG32" s="373"/>
      <c r="AH32" s="373"/>
      <c r="AI32" s="373"/>
      <c r="AJ32" s="373"/>
      <c r="AK32" s="373"/>
      <c r="AM32" s="373" t="s">
        <v>183</v>
      </c>
      <c r="AN32" s="373"/>
      <c r="AO32" s="373"/>
      <c r="AP32" s="373"/>
      <c r="AQ32" s="373"/>
      <c r="AR32" s="373"/>
      <c r="AS32" s="373"/>
      <c r="AT32" s="373"/>
      <c r="AU32" s="373"/>
      <c r="AV32" s="373"/>
      <c r="AW32" s="373"/>
      <c r="AX32" s="373"/>
      <c r="AY32" s="373"/>
      <c r="AZ32" s="373"/>
      <c r="BA32" s="373"/>
      <c r="BB32" s="373"/>
      <c r="BC32" s="373"/>
      <c r="BE32" s="373" t="s">
        <v>184</v>
      </c>
      <c r="BF32" s="373"/>
      <c r="BG32" s="373"/>
      <c r="BH32" s="373"/>
      <c r="BI32" s="373"/>
      <c r="BJ32" s="373"/>
      <c r="BK32" s="373"/>
      <c r="BL32" s="373"/>
      <c r="BM32" s="373"/>
      <c r="BN32" s="373"/>
      <c r="BO32" s="373"/>
      <c r="BP32" s="373"/>
      <c r="BQ32" s="373"/>
      <c r="BR32" s="373"/>
      <c r="BS32" s="373"/>
      <c r="BT32" s="373"/>
      <c r="BU32" s="373"/>
      <c r="BW32" s="373" t="s">
        <v>185</v>
      </c>
      <c r="BX32" s="373"/>
      <c r="BY32" s="373"/>
      <c r="BZ32" s="373"/>
      <c r="CA32" s="373"/>
      <c r="CB32" s="373"/>
      <c r="CC32" s="373"/>
      <c r="CD32" s="373"/>
      <c r="CE32" s="373"/>
      <c r="CF32" s="373"/>
      <c r="CG32" s="373"/>
      <c r="CH32" s="373"/>
      <c r="CI32" s="373"/>
      <c r="CJ32" s="373"/>
      <c r="CK32" s="373"/>
      <c r="CL32" s="373"/>
      <c r="CM32" s="373"/>
      <c r="CO32" s="373" t="s">
        <v>186</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IF('各会計、関係団体の財政状況及び健全化判断比率'!B30="","",'各会計、関係団体の財政状況及び健全化判断比率'!B30)</f>
        <v>簡易水道事業</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後期高齢者医療事業</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t="str">
        <f t="shared" ref="U36:U43" si="4">IF(W36="","",U35+1)</f>
        <v/>
      </c>
      <c r="V36" s="367"/>
      <c r="W36" s="368"/>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FplDcUnp391VQQuJ9lhZZBAu+F+6vz+qI/e4alMt/TZQm6Cu1eKW23AR7KSskHZlHeL+TFzpSqlvt0EGcfB2cg==" saltValue="202me9AOQYkE7h7MPd0J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37"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v>9.5299999999999994</v>
      </c>
      <c r="G34" s="33">
        <v>14.7</v>
      </c>
      <c r="H34" s="33">
        <v>16.940000000000001</v>
      </c>
      <c r="I34" s="33">
        <v>14.87</v>
      </c>
      <c r="J34" s="34">
        <v>12.44</v>
      </c>
      <c r="K34" s="22"/>
      <c r="L34" s="22"/>
      <c r="M34" s="22"/>
      <c r="N34" s="22"/>
      <c r="O34" s="22"/>
      <c r="P34" s="22"/>
    </row>
    <row r="35" spans="1:16" ht="39" customHeight="1" x14ac:dyDescent="0.15">
      <c r="A35" s="22"/>
      <c r="B35" s="35"/>
      <c r="C35" s="1145" t="s">
        <v>533</v>
      </c>
      <c r="D35" s="1146"/>
      <c r="E35" s="1147"/>
      <c r="F35" s="36">
        <v>0</v>
      </c>
      <c r="G35" s="37">
        <v>0</v>
      </c>
      <c r="H35" s="37">
        <v>1.22</v>
      </c>
      <c r="I35" s="37">
        <v>0.45</v>
      </c>
      <c r="J35" s="38">
        <v>0.88</v>
      </c>
      <c r="K35" s="22"/>
      <c r="L35" s="22"/>
      <c r="M35" s="22"/>
      <c r="N35" s="22"/>
      <c r="O35" s="22"/>
      <c r="P35" s="22"/>
    </row>
    <row r="36" spans="1:16" ht="39" customHeight="1" x14ac:dyDescent="0.15">
      <c r="A36" s="22"/>
      <c r="B36" s="35"/>
      <c r="C36" s="1145" t="s">
        <v>534</v>
      </c>
      <c r="D36" s="1146"/>
      <c r="E36" s="1147"/>
      <c r="F36" s="36">
        <v>0</v>
      </c>
      <c r="G36" s="37">
        <v>0.42</v>
      </c>
      <c r="H36" s="37">
        <v>0.76</v>
      </c>
      <c r="I36" s="37">
        <v>7.0000000000000007E-2</v>
      </c>
      <c r="J36" s="38">
        <v>0.39</v>
      </c>
      <c r="K36" s="22"/>
      <c r="L36" s="22"/>
      <c r="M36" s="22"/>
      <c r="N36" s="22"/>
      <c r="O36" s="22"/>
      <c r="P36" s="22"/>
    </row>
    <row r="37" spans="1:16" ht="39" customHeight="1" x14ac:dyDescent="0.15">
      <c r="A37" s="22"/>
      <c r="B37" s="35"/>
      <c r="C37" s="1145" t="s">
        <v>535</v>
      </c>
      <c r="D37" s="1146"/>
      <c r="E37" s="1147"/>
      <c r="F37" s="36">
        <v>0.64</v>
      </c>
      <c r="G37" s="37">
        <v>0.38</v>
      </c>
      <c r="H37" s="37">
        <v>0.46</v>
      </c>
      <c r="I37" s="37">
        <v>0.49</v>
      </c>
      <c r="J37" s="38">
        <v>0.28999999999999998</v>
      </c>
      <c r="K37" s="22"/>
      <c r="L37" s="22"/>
      <c r="M37" s="22"/>
      <c r="N37" s="22"/>
      <c r="O37" s="22"/>
      <c r="P37" s="22"/>
    </row>
    <row r="38" spans="1:16" ht="39" customHeight="1" x14ac:dyDescent="0.15">
      <c r="A38" s="22"/>
      <c r="B38" s="35"/>
      <c r="C38" s="1145" t="s">
        <v>536</v>
      </c>
      <c r="D38" s="1146"/>
      <c r="E38" s="1147"/>
      <c r="F38" s="36">
        <v>0.02</v>
      </c>
      <c r="G38" s="37">
        <v>0.02</v>
      </c>
      <c r="H38" s="37">
        <v>0.02</v>
      </c>
      <c r="I38" s="37">
        <v>0.02</v>
      </c>
      <c r="J38" s="38">
        <v>0.02</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fLa9v0VFVBJzEghBEkaQIWsDIamYg/3WullelIjIMk8tvJfEY7+IfH1OWID/pb9HQIQ6XR8Bc3vrl2k+D2gWQ==" saltValue="zeYgWWFhHWx52c7XdFdF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J5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169</v>
      </c>
      <c r="L45" s="60">
        <v>171</v>
      </c>
      <c r="M45" s="60">
        <v>171</v>
      </c>
      <c r="N45" s="60">
        <v>170</v>
      </c>
      <c r="O45" s="61">
        <v>172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5</v>
      </c>
      <c r="L48" s="64">
        <v>2</v>
      </c>
      <c r="M48" s="64" t="s">
        <v>486</v>
      </c>
      <c r="N48" s="64" t="s">
        <v>486</v>
      </c>
      <c r="O48" s="65" t="s">
        <v>486</v>
      </c>
      <c r="P48" s="48"/>
      <c r="Q48" s="48"/>
      <c r="R48" s="48"/>
      <c r="S48" s="48"/>
      <c r="T48" s="48"/>
      <c r="U48" s="48"/>
    </row>
    <row r="49" spans="1:21" ht="30.75" customHeight="1" x14ac:dyDescent="0.15">
      <c r="A49" s="48"/>
      <c r="B49" s="1178"/>
      <c r="C49" s="1179"/>
      <c r="D49" s="62"/>
      <c r="E49" s="1155" t="s">
        <v>14</v>
      </c>
      <c r="F49" s="1155"/>
      <c r="G49" s="1155"/>
      <c r="H49" s="1155"/>
      <c r="I49" s="1155"/>
      <c r="J49" s="1156"/>
      <c r="K49" s="63">
        <v>89</v>
      </c>
      <c r="L49" s="64">
        <v>84</v>
      </c>
      <c r="M49" s="64">
        <v>80</v>
      </c>
      <c r="N49" s="64">
        <v>73</v>
      </c>
      <c r="O49" s="65">
        <v>60</v>
      </c>
      <c r="P49" s="48"/>
      <c r="Q49" s="48"/>
      <c r="R49" s="48"/>
      <c r="S49" s="48"/>
      <c r="T49" s="48"/>
      <c r="U49" s="48"/>
    </row>
    <row r="50" spans="1:21" ht="30.75" customHeight="1" x14ac:dyDescent="0.15">
      <c r="A50" s="48"/>
      <c r="B50" s="1178"/>
      <c r="C50" s="1179"/>
      <c r="D50" s="62"/>
      <c r="E50" s="1155" t="s">
        <v>15</v>
      </c>
      <c r="F50" s="1155"/>
      <c r="G50" s="1155"/>
      <c r="H50" s="1155"/>
      <c r="I50" s="1155"/>
      <c r="J50" s="1156"/>
      <c r="K50" s="63">
        <v>11</v>
      </c>
      <c r="L50" s="64">
        <v>6</v>
      </c>
      <c r="M50" s="64">
        <v>1</v>
      </c>
      <c r="N50" s="64">
        <v>1</v>
      </c>
      <c r="O50" s="65">
        <v>1</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161</v>
      </c>
      <c r="L52" s="64">
        <v>158</v>
      </c>
      <c r="M52" s="64">
        <v>148</v>
      </c>
      <c r="N52" s="64">
        <v>142</v>
      </c>
      <c r="O52" s="65">
        <v>131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113</v>
      </c>
      <c r="L53" s="69">
        <v>105</v>
      </c>
      <c r="M53" s="69">
        <v>104</v>
      </c>
      <c r="N53" s="69">
        <v>102</v>
      </c>
      <c r="O53" s="70">
        <v>102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iqGBS1QKbP8mwzwBLWhYFref2tQ4U1UEg9uK/2/ZjJSgPLPgJPNjhEEpyOMN9KNal8YiQsZFt31RZSz/etjgA==" saltValue="MK+IdVvN9q15CnThpnv3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J9"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1964</v>
      </c>
      <c r="J41" s="344">
        <v>1980</v>
      </c>
      <c r="K41" s="344">
        <v>1866</v>
      </c>
      <c r="L41" s="344">
        <v>1837</v>
      </c>
      <c r="M41" s="345">
        <v>1715</v>
      </c>
    </row>
    <row r="42" spans="2:13" ht="27.75" customHeight="1" x14ac:dyDescent="0.15">
      <c r="B42" s="1186"/>
      <c r="C42" s="1187"/>
      <c r="D42" s="106"/>
      <c r="E42" s="1190" t="s">
        <v>32</v>
      </c>
      <c r="F42" s="1190"/>
      <c r="G42" s="1190"/>
      <c r="H42" s="1191"/>
      <c r="I42" s="346">
        <v>9</v>
      </c>
      <c r="J42" s="347">
        <v>3</v>
      </c>
      <c r="K42" s="347">
        <v>2</v>
      </c>
      <c r="L42" s="347">
        <v>1</v>
      </c>
      <c r="M42" s="348">
        <v>1</v>
      </c>
    </row>
    <row r="43" spans="2:13" ht="27.75" customHeight="1" x14ac:dyDescent="0.15">
      <c r="B43" s="1186"/>
      <c r="C43" s="1187"/>
      <c r="D43" s="106"/>
      <c r="E43" s="1190" t="s">
        <v>33</v>
      </c>
      <c r="F43" s="1190"/>
      <c r="G43" s="1190"/>
      <c r="H43" s="1191"/>
      <c r="I43" s="346">
        <v>195</v>
      </c>
      <c r="J43" s="347">
        <v>181</v>
      </c>
      <c r="K43" s="347">
        <v>177</v>
      </c>
      <c r="L43" s="347">
        <v>166</v>
      </c>
      <c r="M43" s="348">
        <v>177</v>
      </c>
    </row>
    <row r="44" spans="2:13" ht="27.75" customHeight="1" x14ac:dyDescent="0.15">
      <c r="B44" s="1186"/>
      <c r="C44" s="1187"/>
      <c r="D44" s="106"/>
      <c r="E44" s="1190" t="s">
        <v>34</v>
      </c>
      <c r="F44" s="1190"/>
      <c r="G44" s="1190"/>
      <c r="H44" s="1191"/>
      <c r="I44" s="346">
        <v>985</v>
      </c>
      <c r="J44" s="347">
        <v>908</v>
      </c>
      <c r="K44" s="347">
        <v>788</v>
      </c>
      <c r="L44" s="347">
        <v>689</v>
      </c>
      <c r="M44" s="348">
        <v>564</v>
      </c>
    </row>
    <row r="45" spans="2:13" ht="27.75" customHeight="1" x14ac:dyDescent="0.15">
      <c r="B45" s="1186"/>
      <c r="C45" s="1187"/>
      <c r="D45" s="106"/>
      <c r="E45" s="1190" t="s">
        <v>35</v>
      </c>
      <c r="F45" s="1190"/>
      <c r="G45" s="1190"/>
      <c r="H45" s="1191"/>
      <c r="I45" s="346">
        <v>10</v>
      </c>
      <c r="J45" s="347" t="s">
        <v>486</v>
      </c>
      <c r="K45" s="347" t="s">
        <v>486</v>
      </c>
      <c r="L45" s="347" t="s">
        <v>486</v>
      </c>
      <c r="M45" s="348" t="s">
        <v>486</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608</v>
      </c>
      <c r="J50" s="347">
        <v>764</v>
      </c>
      <c r="K50" s="347">
        <v>818</v>
      </c>
      <c r="L50" s="347">
        <v>929</v>
      </c>
      <c r="M50" s="348">
        <v>1026</v>
      </c>
    </row>
    <row r="51" spans="2:13" ht="27.75" customHeight="1" x14ac:dyDescent="0.15">
      <c r="B51" s="1186"/>
      <c r="C51" s="1187"/>
      <c r="D51" s="106"/>
      <c r="E51" s="1190" t="s">
        <v>42</v>
      </c>
      <c r="F51" s="1190"/>
      <c r="G51" s="1190"/>
      <c r="H51" s="1191"/>
      <c r="I51" s="346">
        <v>94</v>
      </c>
      <c r="J51" s="347">
        <v>90</v>
      </c>
      <c r="K51" s="347">
        <v>86</v>
      </c>
      <c r="L51" s="347">
        <v>82</v>
      </c>
      <c r="M51" s="348">
        <v>78</v>
      </c>
    </row>
    <row r="52" spans="2:13" ht="27.75" customHeight="1" x14ac:dyDescent="0.15">
      <c r="B52" s="1188"/>
      <c r="C52" s="1189"/>
      <c r="D52" s="106"/>
      <c r="E52" s="1190" t="s">
        <v>43</v>
      </c>
      <c r="F52" s="1190"/>
      <c r="G52" s="1190"/>
      <c r="H52" s="1191"/>
      <c r="I52" s="346">
        <v>1394</v>
      </c>
      <c r="J52" s="347">
        <v>1340</v>
      </c>
      <c r="K52" s="347">
        <v>1226</v>
      </c>
      <c r="L52" s="347">
        <v>1120</v>
      </c>
      <c r="M52" s="348">
        <v>1011</v>
      </c>
    </row>
    <row r="53" spans="2:13" ht="27.75" customHeight="1" thickBot="1" x14ac:dyDescent="0.2">
      <c r="B53" s="1192" t="s">
        <v>19</v>
      </c>
      <c r="C53" s="1193"/>
      <c r="D53" s="110"/>
      <c r="E53" s="1194" t="s">
        <v>44</v>
      </c>
      <c r="F53" s="1194"/>
      <c r="G53" s="1194"/>
      <c r="H53" s="1195"/>
      <c r="I53" s="349">
        <v>1066</v>
      </c>
      <c r="J53" s="350">
        <v>877</v>
      </c>
      <c r="K53" s="350">
        <v>703</v>
      </c>
      <c r="L53" s="350">
        <v>561</v>
      </c>
      <c r="M53" s="351">
        <v>341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85b+8SXYmlc1ARAHcHk/p68103LbZS7H+LGJWcUx1PxCNE3RGLrCGHJYjgSCVEvF9K+9TbBpNwje22KwYZzeUA==" saltValue="e9PIscwPSPEQgsttg3+0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4" zoomScale="70" zoomScaleNormal="70" zoomScaleSheetLayoutView="100" workbookViewId="0">
      <selection activeCell="F62" sqref="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755</v>
      </c>
      <c r="G55" s="352">
        <v>855</v>
      </c>
      <c r="H55" s="353">
        <v>955</v>
      </c>
    </row>
    <row r="56" spans="2:8" ht="52.5" customHeight="1" x14ac:dyDescent="0.15">
      <c r="B56" s="122"/>
      <c r="C56" s="1213" t="s">
        <v>47</v>
      </c>
      <c r="D56" s="1213"/>
      <c r="E56" s="1214"/>
      <c r="F56" s="354">
        <v>5</v>
      </c>
      <c r="G56" s="354">
        <v>11</v>
      </c>
      <c r="H56" s="355">
        <v>11</v>
      </c>
    </row>
    <row r="57" spans="2:8" ht="53.25" customHeight="1" x14ac:dyDescent="0.15">
      <c r="B57" s="122"/>
      <c r="C57" s="1215" t="s">
        <v>48</v>
      </c>
      <c r="D57" s="1215"/>
      <c r="E57" s="1216"/>
      <c r="F57" s="356">
        <v>56</v>
      </c>
      <c r="G57" s="356">
        <v>60</v>
      </c>
      <c r="H57" s="357">
        <v>60</v>
      </c>
    </row>
    <row r="58" spans="2:8" ht="45.75" customHeight="1" x14ac:dyDescent="0.15">
      <c r="B58" s="123"/>
      <c r="C58" s="1203" t="s">
        <v>544</v>
      </c>
      <c r="D58" s="1204"/>
      <c r="E58" s="1205"/>
      <c r="F58" s="358">
        <v>30</v>
      </c>
      <c r="G58" s="358">
        <v>30</v>
      </c>
      <c r="H58" s="359">
        <v>30</v>
      </c>
    </row>
    <row r="59" spans="2:8" ht="45.75" customHeight="1" x14ac:dyDescent="0.15">
      <c r="B59" s="123"/>
      <c r="C59" s="1203" t="s">
        <v>545</v>
      </c>
      <c r="D59" s="1204"/>
      <c r="E59" s="1205"/>
      <c r="F59" s="358">
        <v>13</v>
      </c>
      <c r="G59" s="358">
        <v>18</v>
      </c>
      <c r="H59" s="359">
        <v>18</v>
      </c>
    </row>
    <row r="60" spans="2:8" ht="45.75" customHeight="1" x14ac:dyDescent="0.15">
      <c r="B60" s="123"/>
      <c r="C60" s="1203" t="s">
        <v>546</v>
      </c>
      <c r="D60" s="1204"/>
      <c r="E60" s="1205"/>
      <c r="F60" s="358">
        <v>6</v>
      </c>
      <c r="G60" s="358">
        <v>6</v>
      </c>
      <c r="H60" s="359">
        <v>6</v>
      </c>
    </row>
    <row r="61" spans="2:8" ht="45.75" customHeight="1" x14ac:dyDescent="0.15">
      <c r="B61" s="123"/>
      <c r="C61" s="1203" t="s">
        <v>547</v>
      </c>
      <c r="D61" s="1204"/>
      <c r="E61" s="1205"/>
      <c r="F61" s="358">
        <v>4</v>
      </c>
      <c r="G61" s="358">
        <v>3</v>
      </c>
      <c r="H61" s="359">
        <v>2</v>
      </c>
    </row>
    <row r="62" spans="2:8" ht="45.75" customHeight="1" thickBot="1" x14ac:dyDescent="0.2">
      <c r="B62" s="124"/>
      <c r="C62" s="1206" t="s">
        <v>548</v>
      </c>
      <c r="D62" s="1207"/>
      <c r="E62" s="1208"/>
      <c r="F62" s="360">
        <v>2</v>
      </c>
      <c r="G62" s="360">
        <v>2</v>
      </c>
      <c r="H62" s="361">
        <v>2</v>
      </c>
    </row>
    <row r="63" spans="2:8" ht="52.5" customHeight="1" thickBot="1" x14ac:dyDescent="0.2">
      <c r="B63" s="125"/>
      <c r="C63" s="1209" t="s">
        <v>49</v>
      </c>
      <c r="D63" s="1209"/>
      <c r="E63" s="1210"/>
      <c r="F63" s="362">
        <v>817</v>
      </c>
      <c r="G63" s="362">
        <v>926</v>
      </c>
      <c r="H63" s="363">
        <v>1025</v>
      </c>
    </row>
    <row r="64" spans="2:8" x14ac:dyDescent="0.15"/>
  </sheetData>
  <sheetProtection algorithmName="SHA-512" hashValue="ecsN9/qR0Y9f++eLorY64/ra70YFkTzS3EIE+lPkHw4nOURwL/EhdqePnNGZWyzb3Grte7VksoUfrcl11uruRA==" saltValue="EBD0oWPg/M30a1YEWnPe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73034</v>
      </c>
      <c r="E3" s="144"/>
      <c r="F3" s="145">
        <v>332350</v>
      </c>
      <c r="G3" s="146"/>
      <c r="H3" s="147"/>
    </row>
    <row r="4" spans="1:8" x14ac:dyDescent="0.15">
      <c r="A4" s="148"/>
      <c r="B4" s="149"/>
      <c r="C4" s="150"/>
      <c r="D4" s="151">
        <v>45182</v>
      </c>
      <c r="E4" s="152"/>
      <c r="F4" s="153">
        <v>200453</v>
      </c>
      <c r="G4" s="154"/>
      <c r="H4" s="155"/>
    </row>
    <row r="5" spans="1:8" x14ac:dyDescent="0.15">
      <c r="A5" s="136" t="s">
        <v>519</v>
      </c>
      <c r="B5" s="141"/>
      <c r="C5" s="142"/>
      <c r="D5" s="143">
        <v>61806</v>
      </c>
      <c r="E5" s="144"/>
      <c r="F5" s="145">
        <v>362690</v>
      </c>
      <c r="G5" s="146"/>
      <c r="H5" s="147"/>
    </row>
    <row r="6" spans="1:8" x14ac:dyDescent="0.15">
      <c r="A6" s="148"/>
      <c r="B6" s="149"/>
      <c r="C6" s="150"/>
      <c r="D6" s="151">
        <v>46216</v>
      </c>
      <c r="E6" s="152"/>
      <c r="F6" s="153">
        <v>172580</v>
      </c>
      <c r="G6" s="154"/>
      <c r="H6" s="155"/>
    </row>
    <row r="7" spans="1:8" x14ac:dyDescent="0.15">
      <c r="A7" s="136" t="s">
        <v>520</v>
      </c>
      <c r="B7" s="141"/>
      <c r="C7" s="142"/>
      <c r="D7" s="143">
        <v>37240</v>
      </c>
      <c r="E7" s="144"/>
      <c r="F7" s="145">
        <v>296093</v>
      </c>
      <c r="G7" s="146"/>
      <c r="H7" s="147"/>
    </row>
    <row r="8" spans="1:8" x14ac:dyDescent="0.15">
      <c r="A8" s="148"/>
      <c r="B8" s="149"/>
      <c r="C8" s="150"/>
      <c r="D8" s="151">
        <v>22585</v>
      </c>
      <c r="E8" s="152"/>
      <c r="F8" s="153">
        <v>140545</v>
      </c>
      <c r="G8" s="154"/>
      <c r="H8" s="155"/>
    </row>
    <row r="9" spans="1:8" x14ac:dyDescent="0.15">
      <c r="A9" s="136" t="s">
        <v>521</v>
      </c>
      <c r="B9" s="141"/>
      <c r="C9" s="142"/>
      <c r="D9" s="143">
        <v>80996</v>
      </c>
      <c r="E9" s="144"/>
      <c r="F9" s="145">
        <v>308655</v>
      </c>
      <c r="G9" s="146"/>
      <c r="H9" s="147"/>
    </row>
    <row r="10" spans="1:8" x14ac:dyDescent="0.15">
      <c r="A10" s="148"/>
      <c r="B10" s="149"/>
      <c r="C10" s="150"/>
      <c r="D10" s="151">
        <v>34201</v>
      </c>
      <c r="E10" s="152"/>
      <c r="F10" s="153">
        <v>169887</v>
      </c>
      <c r="G10" s="154"/>
      <c r="H10" s="155"/>
    </row>
    <row r="11" spans="1:8" x14ac:dyDescent="0.15">
      <c r="A11" s="136" t="s">
        <v>522</v>
      </c>
      <c r="B11" s="141"/>
      <c r="C11" s="142"/>
      <c r="D11" s="143">
        <v>27362</v>
      </c>
      <c r="E11" s="144"/>
      <c r="F11" s="145">
        <v>325476</v>
      </c>
      <c r="G11" s="146"/>
      <c r="H11" s="147"/>
    </row>
    <row r="12" spans="1:8" x14ac:dyDescent="0.15">
      <c r="A12" s="148"/>
      <c r="B12" s="149"/>
      <c r="C12" s="156"/>
      <c r="D12" s="151">
        <v>23324</v>
      </c>
      <c r="E12" s="152"/>
      <c r="F12" s="153">
        <v>190204</v>
      </c>
      <c r="G12" s="154"/>
      <c r="H12" s="155"/>
    </row>
    <row r="13" spans="1:8" x14ac:dyDescent="0.15">
      <c r="A13" s="136"/>
      <c r="B13" s="141"/>
      <c r="C13" s="157"/>
      <c r="D13" s="158">
        <v>56088</v>
      </c>
      <c r="E13" s="159"/>
      <c r="F13" s="160">
        <v>325053</v>
      </c>
      <c r="G13" s="161"/>
      <c r="H13" s="147"/>
    </row>
    <row r="14" spans="1:8" x14ac:dyDescent="0.15">
      <c r="A14" s="148"/>
      <c r="B14" s="149"/>
      <c r="C14" s="150"/>
      <c r="D14" s="151">
        <v>34302</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9.56</v>
      </c>
      <c r="C19" s="162">
        <f>ROUND(VALUE(SUBSTITUTE(実質収支比率等に係る経年分析!G$48,"▲","-")),2)</f>
        <v>14.73</v>
      </c>
      <c r="D19" s="162">
        <f>ROUND(VALUE(SUBSTITUTE(実質収支比率等に係る経年分析!H$48,"▲","-")),2)</f>
        <v>16.97</v>
      </c>
      <c r="E19" s="162">
        <f>ROUND(VALUE(SUBSTITUTE(実質収支比率等に係る経年分析!I$48,"▲","-")),2)</f>
        <v>14.89</v>
      </c>
      <c r="F19" s="162">
        <f>ROUND(VALUE(SUBSTITUTE(実質収支比率等に係る経年分析!J$48,"▲","-")),2)</f>
        <v>12.71</v>
      </c>
    </row>
    <row r="20" spans="1:11" x14ac:dyDescent="0.15">
      <c r="A20" s="162" t="s">
        <v>53</v>
      </c>
      <c r="B20" s="162">
        <f>ROUND(VALUE(SUBSTITUTE(実質収支比率等に係る経年分析!F$47,"▲","-")),2)</f>
        <v>47.27</v>
      </c>
      <c r="C20" s="162">
        <f>ROUND(VALUE(SUBSTITUTE(実質収支比率等に係る経年分析!G$47,"▲","-")),2)</f>
        <v>52.64</v>
      </c>
      <c r="D20" s="162">
        <f>ROUND(VALUE(SUBSTITUTE(実質収支比率等に係る経年分析!H$47,"▲","-")),2)</f>
        <v>58.35</v>
      </c>
      <c r="E20" s="162">
        <f>ROUND(VALUE(SUBSTITUTE(実質収支比率等に係る経年分析!I$47,"▲","-")),2)</f>
        <v>61.3</v>
      </c>
      <c r="F20" s="162">
        <f>ROUND(VALUE(SUBSTITUTE(実質収支比率等に係る経年分析!J$47,"▲","-")),2)</f>
        <v>65.930000000000007</v>
      </c>
    </row>
    <row r="21" spans="1:11" x14ac:dyDescent="0.15">
      <c r="A21" s="162" t="s">
        <v>54</v>
      </c>
      <c r="B21" s="162">
        <f>IF(ISNUMBER(VALUE(SUBSTITUTE(実質収支比率等に係る経年分析!F$49,"▲","-"))),ROUND(VALUE(SUBSTITUTE(実質収支比率等に係る経年分析!F$49,"▲","-")),2),NA())</f>
        <v>0.77</v>
      </c>
      <c r="C21" s="162">
        <f>IF(ISNUMBER(VALUE(SUBSTITUTE(実質収支比率等に係る経年分析!G$49,"▲","-"))),ROUND(VALUE(SUBSTITUTE(実質収支比率等に係る経年分析!G$49,"▲","-")),2),NA())</f>
        <v>13.81</v>
      </c>
      <c r="D21" s="162">
        <f>IF(ISNUMBER(VALUE(SUBSTITUTE(実質収支比率等に係る経年分析!H$49,"▲","-"))),ROUND(VALUE(SUBSTITUTE(実質収支比率等に係る経年分析!H$49,"▲","-")),2),NA())</f>
        <v>1.73</v>
      </c>
      <c r="E21" s="162">
        <f>IF(ISNUMBER(VALUE(SUBSTITUTE(実質収支比率等に係る経年分析!I$49,"▲","-"))),ROUND(VALUE(SUBSTITUTE(実質収支比率等に係る経年分析!I$49,"▲","-")),2),NA())</f>
        <v>-0.85</v>
      </c>
      <c r="F21" s="162">
        <f>IF(ISNUMBER(VALUE(SUBSTITUTE(実質収支比率等に係る経年分析!J$49,"▲","-"))),ROUND(VALUE(SUBSTITUTE(実質収支比率等に係る経年分析!J$49,"▲","-")),2),NA())</f>
        <v>-1.63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15">
      <c r="A32" s="163" t="str">
        <f>IF(連結実質赤字比率に係る赤字・黒字の構成分析!C$38="",NA(),連結実質赤字比率に係る赤字・黒字の構成分析!C$38)</f>
        <v>土地取得事業特別会計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0.02</v>
      </c>
    </row>
    <row r="33" spans="1:16" x14ac:dyDescent="0.15">
      <c r="A33" s="163" t="str">
        <f>IF(連結実質赤字比率に係る赤字・黒字の構成分析!C$37="",NA(),連結実質赤字比率に係る赤字・黒字の構成分析!C$37)</f>
        <v>国民健康保険事業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0.64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0.28999999999999998</v>
      </c>
    </row>
    <row r="34" spans="1:16" x14ac:dyDescent="0.15">
      <c r="A34" s="163" t="str">
        <f>IF(連結実質赤字比率に係る赤字・黒字の構成分析!C$36="",NA(),連結実質赤字比率に係る赤字・黒字の構成分析!C$36)</f>
        <v>後期高齢者医療事業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0.76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7.0000000000000007E-2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0.39</v>
      </c>
    </row>
    <row r="35" spans="1:16" x14ac:dyDescent="0.15">
      <c r="A35" s="163" t="str">
        <f>IF(連結実質赤字比率に係る赤字・黒字の構成分析!C$35="",NA(),連結実質赤字比率に係る赤字・黒字の構成分析!C$35)</f>
        <v>簡易水道事業</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0.45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0.88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9.5299999999999994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16.940000000000001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12.44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161</v>
      </c>
      <c r="E42" s="164"/>
      <c r="F42" s="164"/>
      <c r="G42" s="164">
        <f>'実質公債費比率（分子）の構造'!L$52</f>
        <v>158</v>
      </c>
      <c r="H42" s="164"/>
      <c r="I42" s="164"/>
      <c r="J42" s="164">
        <f>'実質公債費比率（分子）の構造'!M$52</f>
        <v>148</v>
      </c>
      <c r="K42" s="164"/>
      <c r="L42" s="164"/>
      <c r="M42" s="164">
        <f>'実質公債費比率（分子）の構造'!N$52</f>
        <v>142</v>
      </c>
      <c r="N42" s="164"/>
      <c r="O42" s="164"/>
      <c r="P42" s="164">
        <f>'実質公債費比率（分子）の構造'!O$52</f>
        <v>131</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11</v>
      </c>
      <c r="C44" s="164"/>
      <c r="D44" s="164"/>
      <c r="E44" s="164">
        <f>'実質公債費比率（分子）の構造'!L$50</f>
        <v>6</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15">
      <c r="A45" s="164" t="s">
        <v>63</v>
      </c>
      <c r="B45" s="164">
        <f>'実質公債費比率（分子）の構造'!K$49</f>
        <v>89</v>
      </c>
      <c r="C45" s="164"/>
      <c r="D45" s="164"/>
      <c r="E45" s="164">
        <f>'実質公債費比率（分子）の構造'!L$49</f>
        <v>84</v>
      </c>
      <c r="F45" s="164"/>
      <c r="G45" s="164"/>
      <c r="H45" s="164">
        <f>'実質公債費比率（分子）の構造'!M$49</f>
        <v>80</v>
      </c>
      <c r="I45" s="164"/>
      <c r="J45" s="164"/>
      <c r="K45" s="164">
        <f>'実質公債費比率（分子）の構造'!N$49</f>
        <v>73</v>
      </c>
      <c r="L45" s="164"/>
      <c r="M45" s="164"/>
      <c r="N45" s="164">
        <f>'実質公債費比率（分子）の構造'!O$49</f>
        <v>60</v>
      </c>
      <c r="O45" s="164"/>
      <c r="P45" s="164"/>
    </row>
    <row r="46" spans="1:16" x14ac:dyDescent="0.15">
      <c r="A46" s="164" t="s">
        <v>64</v>
      </c>
      <c r="B46" s="164">
        <f>'実質公債費比率（分子）の構造'!K$48</f>
        <v>5</v>
      </c>
      <c r="C46" s="164"/>
      <c r="D46" s="164"/>
      <c r="E46" s="164">
        <f>'実質公債費比率（分子）の構造'!L$48</f>
        <v>2</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169</v>
      </c>
      <c r="C49" s="164"/>
      <c r="D49" s="164"/>
      <c r="E49" s="164">
        <f>'実質公債費比率（分子）の構造'!L$45</f>
        <v>171</v>
      </c>
      <c r="F49" s="164"/>
      <c r="G49" s="164"/>
      <c r="H49" s="164">
        <f>'実質公債費比率（分子）の構造'!M$45</f>
        <v>171</v>
      </c>
      <c r="I49" s="164"/>
      <c r="J49" s="164"/>
      <c r="K49" s="164">
        <f>'実質公債費比率（分子）の構造'!N$45</f>
        <v>170</v>
      </c>
      <c r="L49" s="164"/>
      <c r="M49" s="164"/>
      <c r="N49" s="164">
        <f>'実質公債費比率（分子）の構造'!O$45</f>
        <v>172</v>
      </c>
      <c r="O49" s="164"/>
      <c r="P49" s="164"/>
    </row>
    <row r="50" spans="1:16" x14ac:dyDescent="0.15">
      <c r="A50" s="164" t="s">
        <v>67</v>
      </c>
      <c r="B50" s="164" t="e">
        <f>NA()</f>
        <v>#N/A</v>
      </c>
      <c r="C50" s="164">
        <f>IF(ISNUMBER('実質公債費比率（分子）の構造'!K$53),'実質公債費比率（分子）の構造'!K$53,NA())</f>
        <v>113</v>
      </c>
      <c r="D50" s="164" t="e">
        <f>NA()</f>
        <v>#N/A</v>
      </c>
      <c r="E50" s="164" t="e">
        <f>NA()</f>
        <v>#N/A</v>
      </c>
      <c r="F50" s="164">
        <f>IF(ISNUMBER('実質公債費比率（分子）の構造'!L$53),'実質公債費比率（分子）の構造'!L$53,NA())</f>
        <v>105</v>
      </c>
      <c r="G50" s="164" t="e">
        <f>NA()</f>
        <v>#N/A</v>
      </c>
      <c r="H50" s="164" t="e">
        <f>NA()</f>
        <v>#N/A</v>
      </c>
      <c r="I50" s="164">
        <f>IF(ISNUMBER('実質公債費比率（分子）の構造'!M$53),'実質公債費比率（分子）の構造'!M$53,NA())</f>
        <v>104</v>
      </c>
      <c r="J50" s="164" t="e">
        <f>NA()</f>
        <v>#N/A</v>
      </c>
      <c r="K50" s="164" t="e">
        <f>NA()</f>
        <v>#N/A</v>
      </c>
      <c r="L50" s="164">
        <f>IF(ISNUMBER('実質公債費比率（分子）の構造'!N$53),'実質公債費比率（分子）の構造'!N$53,NA())</f>
        <v>102</v>
      </c>
      <c r="M50" s="164" t="e">
        <f>NA()</f>
        <v>#N/A</v>
      </c>
      <c r="N50" s="164" t="e">
        <f>NA()</f>
        <v>#N/A</v>
      </c>
      <c r="O50" s="164">
        <f>IF(ISNUMBER('実質公債費比率（分子）の構造'!O$53),'実質公債費比率（分子）の構造'!O$53,NA())</f>
        <v>102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1394</v>
      </c>
      <c r="E56" s="163"/>
      <c r="F56" s="163"/>
      <c r="G56" s="163">
        <f>'将来負担比率（分子）の構造'!J$52</f>
        <v>1340</v>
      </c>
      <c r="H56" s="163"/>
      <c r="I56" s="163"/>
      <c r="J56" s="163">
        <f>'将来負担比率（分子）の構造'!K$52</f>
        <v>1226</v>
      </c>
      <c r="K56" s="163"/>
      <c r="L56" s="163"/>
      <c r="M56" s="163">
        <f>'将来負担比率（分子）の構造'!L$52</f>
        <v>1120</v>
      </c>
      <c r="N56" s="163"/>
      <c r="O56" s="163"/>
      <c r="P56" s="163">
        <f>'将来負担比率（分子）の構造'!M$52</f>
        <v>1011</v>
      </c>
    </row>
    <row r="57" spans="1:16" x14ac:dyDescent="0.15">
      <c r="A57" s="163" t="s">
        <v>42</v>
      </c>
      <c r="B57" s="163"/>
      <c r="C57" s="163"/>
      <c r="D57" s="163">
        <f>'将来負担比率（分子）の構造'!I$51</f>
        <v>94</v>
      </c>
      <c r="E57" s="163"/>
      <c r="F57" s="163"/>
      <c r="G57" s="163">
        <f>'将来負担比率（分子）の構造'!J$51</f>
        <v>90</v>
      </c>
      <c r="H57" s="163"/>
      <c r="I57" s="163"/>
      <c r="J57" s="163">
        <f>'将来負担比率（分子）の構造'!K$51</f>
        <v>86</v>
      </c>
      <c r="K57" s="163"/>
      <c r="L57" s="163"/>
      <c r="M57" s="163">
        <f>'将来負担比率（分子）の構造'!L$51</f>
        <v>82</v>
      </c>
      <c r="N57" s="163"/>
      <c r="O57" s="163"/>
      <c r="P57" s="163">
        <f>'将来負担比率（分子）の構造'!M$51</f>
        <v>78</v>
      </c>
    </row>
    <row r="58" spans="1:16" x14ac:dyDescent="0.15">
      <c r="A58" s="163" t="s">
        <v>41</v>
      </c>
      <c r="B58" s="163"/>
      <c r="C58" s="163"/>
      <c r="D58" s="163">
        <f>'将来負担比率（分子）の構造'!I$50</f>
        <v>608</v>
      </c>
      <c r="E58" s="163"/>
      <c r="F58" s="163"/>
      <c r="G58" s="163">
        <f>'将来負担比率（分子）の構造'!J$50</f>
        <v>764</v>
      </c>
      <c r="H58" s="163"/>
      <c r="I58" s="163"/>
      <c r="J58" s="163">
        <f>'将来負担比率（分子）の構造'!K$50</f>
        <v>818</v>
      </c>
      <c r="K58" s="163"/>
      <c r="L58" s="163"/>
      <c r="M58" s="163">
        <f>'将来負担比率（分子）の構造'!L$50</f>
        <v>929</v>
      </c>
      <c r="N58" s="163"/>
      <c r="O58" s="163"/>
      <c r="P58" s="163">
        <f>'将来負担比率（分子）の構造'!M$50</f>
        <v>1026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985</v>
      </c>
      <c r="C63" s="163"/>
      <c r="D63" s="163"/>
      <c r="E63" s="163">
        <f>'将来負担比率（分子）の構造'!J$44</f>
        <v>908</v>
      </c>
      <c r="F63" s="163"/>
      <c r="G63" s="163"/>
      <c r="H63" s="163">
        <f>'将来負担比率（分子）の構造'!K$44</f>
        <v>788</v>
      </c>
      <c r="I63" s="163"/>
      <c r="J63" s="163"/>
      <c r="K63" s="163">
        <f>'将来負担比率（分子）の構造'!L$44</f>
        <v>689</v>
      </c>
      <c r="L63" s="163"/>
      <c r="M63" s="163"/>
      <c r="N63" s="163">
        <f>'将来負担比率（分子）の構造'!M$44</f>
        <v>564</v>
      </c>
      <c r="O63" s="163"/>
      <c r="P63" s="163"/>
    </row>
    <row r="64" spans="1:16" x14ac:dyDescent="0.15">
      <c r="A64" s="163" t="s">
        <v>33</v>
      </c>
      <c r="B64" s="163">
        <f>'将来負担比率（分子）の構造'!I$43</f>
        <v>195</v>
      </c>
      <c r="C64" s="163"/>
      <c r="D64" s="163"/>
      <c r="E64" s="163">
        <f>'将来負担比率（分子）の構造'!J$43</f>
        <v>181</v>
      </c>
      <c r="F64" s="163"/>
      <c r="G64" s="163"/>
      <c r="H64" s="163">
        <f>'将来負担比率（分子）の構造'!K$43</f>
        <v>177</v>
      </c>
      <c r="I64" s="163"/>
      <c r="J64" s="163"/>
      <c r="K64" s="163">
        <f>'将来負担比率（分子）の構造'!L$43</f>
        <v>166</v>
      </c>
      <c r="L64" s="163"/>
      <c r="M64" s="163"/>
      <c r="N64" s="163">
        <f>'将来負担比率（分子）の構造'!M$43</f>
        <v>177</v>
      </c>
      <c r="O64" s="163"/>
      <c r="P64" s="163"/>
    </row>
    <row r="65" spans="1:16" x14ac:dyDescent="0.15">
      <c r="A65" s="163" t="s">
        <v>32</v>
      </c>
      <c r="B65" s="163">
        <f>'将来負担比率（分子）の構造'!I$42</f>
        <v>9</v>
      </c>
      <c r="C65" s="163"/>
      <c r="D65" s="163"/>
      <c r="E65" s="163">
        <f>'将来負担比率（分子）の構造'!J$42</f>
        <v>3</v>
      </c>
      <c r="F65" s="163"/>
      <c r="G65" s="163"/>
      <c r="H65" s="163">
        <f>'将来負担比率（分子）の構造'!K$42</f>
        <v>2</v>
      </c>
      <c r="I65" s="163"/>
      <c r="J65" s="163"/>
      <c r="K65" s="163">
        <f>'将来負担比率（分子）の構造'!L$42</f>
        <v>1</v>
      </c>
      <c r="L65" s="163"/>
      <c r="M65" s="163"/>
      <c r="N65" s="163">
        <f>'将来負担比率（分子）の構造'!M$42</f>
        <v>1</v>
      </c>
      <c r="O65" s="163"/>
      <c r="P65" s="163"/>
    </row>
    <row r="66" spans="1:16" x14ac:dyDescent="0.15">
      <c r="A66" s="163" t="s">
        <v>31</v>
      </c>
      <c r="B66" s="163">
        <f>'将来負担比率（分子）の構造'!I$41</f>
        <v>1964</v>
      </c>
      <c r="C66" s="163"/>
      <c r="D66" s="163"/>
      <c r="E66" s="163">
        <f>'将来負担比率（分子）の構造'!J$41</f>
        <v>1980</v>
      </c>
      <c r="F66" s="163"/>
      <c r="G66" s="163"/>
      <c r="H66" s="163">
        <f>'将来負担比率（分子）の構造'!K$41</f>
        <v>1866</v>
      </c>
      <c r="I66" s="163"/>
      <c r="J66" s="163"/>
      <c r="K66" s="163">
        <f>'将来負担比率（分子）の構造'!L$41</f>
        <v>1837</v>
      </c>
      <c r="L66" s="163"/>
      <c r="M66" s="163"/>
      <c r="N66" s="163">
        <f>'将来負担比率（分子）の構造'!M$41</f>
        <v>1715</v>
      </c>
      <c r="O66" s="163"/>
      <c r="P66" s="163"/>
    </row>
    <row r="67" spans="1:16" x14ac:dyDescent="0.15">
      <c r="A67" s="163" t="s">
        <v>71</v>
      </c>
      <c r="B67" s="163" t="e">
        <f>NA()</f>
        <v>#N/A</v>
      </c>
      <c r="C67" s="163">
        <f>IF(ISNUMBER('将来負担比率（分子）の構造'!I$53), IF('将来負担比率（分子）の構造'!I$53 &lt; 0, 0, '将来負担比率（分子）の構造'!I$53), NA())</f>
        <v>1066</v>
      </c>
      <c r="D67" s="163" t="e">
        <f>NA()</f>
        <v>#N/A</v>
      </c>
      <c r="E67" s="163" t="e">
        <f>NA()</f>
        <v>#N/A</v>
      </c>
      <c r="F67" s="163">
        <f>IF(ISNUMBER('将来負担比率（分子）の構造'!J$53), IF('将来負担比率（分子）の構造'!J$53 &lt; 0, 0, '将来負担比率（分子）の構造'!J$53), NA())</f>
        <v>877</v>
      </c>
      <c r="G67" s="163" t="e">
        <f>NA()</f>
        <v>#N/A</v>
      </c>
      <c r="H67" s="163" t="e">
        <f>NA()</f>
        <v>#N/A</v>
      </c>
      <c r="I67" s="163">
        <f>IF(ISNUMBER('将来負担比率（分子）の構造'!K$53), IF('将来負担比率（分子）の構造'!K$53 &lt; 0, 0, '将来負担比率（分子）の構造'!K$53), NA())</f>
        <v>703</v>
      </c>
      <c r="J67" s="163" t="e">
        <f>NA()</f>
        <v>#N/A</v>
      </c>
      <c r="K67" s="163" t="e">
        <f>NA()</f>
        <v>#N/A</v>
      </c>
      <c r="L67" s="163">
        <f>IF(ISNUMBER('将来負担比率（分子）の構造'!L$53), IF('将来負担比率（分子）の構造'!L$53 &lt; 0, 0, '将来負担比率（分子）の構造'!L$53), NA())</f>
        <v>561</v>
      </c>
      <c r="M67" s="163" t="e">
        <f>NA()</f>
        <v>#N/A</v>
      </c>
      <c r="N67" s="163" t="e">
        <f>NA()</f>
        <v>#N/A</v>
      </c>
      <c r="O67" s="163">
        <f>IF(ISNUMBER('将来負担比率（分子）の構造'!M$53), IF('将来負担比率（分子）の構造'!M$53 &lt; 0, 0, '将来負担比率（分子）の構造'!M$53), NA())</f>
        <v>341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755</v>
      </c>
      <c r="C72" s="167">
        <f>基金残高に係る経年分析!G55</f>
        <v>855</v>
      </c>
      <c r="D72" s="167">
        <f>基金残高に係る経年分析!H55</f>
        <v>955</v>
      </c>
    </row>
    <row r="73" spans="1:16" x14ac:dyDescent="0.15">
      <c r="A73" s="166" t="s">
        <v>74</v>
      </c>
      <c r="B73" s="167">
        <f>基金残高に係る経年分析!F56</f>
        <v>5</v>
      </c>
      <c r="C73" s="167">
        <f>基金残高に係る経年分析!G56</f>
        <v>11</v>
      </c>
      <c r="D73" s="167">
        <f>基金残高に係る経年分析!H56</f>
        <v>11</v>
      </c>
    </row>
    <row r="74" spans="1:16" x14ac:dyDescent="0.15">
      <c r="A74" s="166" t="s">
        <v>75</v>
      </c>
      <c r="B74" s="167">
        <f>基金残高に係る経年分析!F57</f>
        <v>56</v>
      </c>
      <c r="C74" s="167">
        <f>基金残高に係る経年分析!G57</f>
        <v>60</v>
      </c>
      <c r="D74" s="167">
        <f>基金残高に係る経年分析!H57</f>
        <v>60</v>
      </c>
    </row>
  </sheetData>
  <sheetProtection algorithmName="SHA-512" hashValue="aOzoe5Xtiv+9nDWh62rObIpuqaLDjoGDslfRA4kJ196S2dUicWga/k8wTwQ9YAK/XzlzJYUlhDCyMLV6w3P8LQ==" saltValue="6PM3OMiQWn6c/BMfPnsL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W1" workbookViewId="0">
      <selection activeCell="EL1" sqref="EL1"/>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203</v>
      </c>
      <c r="DI1" s="719"/>
      <c r="DJ1" s="719"/>
      <c r="DK1" s="719"/>
      <c r="DL1" s="719"/>
      <c r="DM1" s="719"/>
      <c r="DN1" s="720"/>
      <c r="DO1" s="202"/>
      <c r="DP1" s="718" t="s">
        <v>204</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15" t="s">
        <v>212</v>
      </c>
      <c r="AQ4" s="715"/>
      <c r="AR4" s="715"/>
      <c r="AS4" s="715"/>
      <c r="AT4" s="715"/>
      <c r="AU4" s="715"/>
      <c r="AV4" s="715"/>
      <c r="AW4" s="715"/>
      <c r="AX4" s="715"/>
      <c r="AY4" s="715"/>
      <c r="AZ4" s="715"/>
      <c r="BA4" s="715"/>
      <c r="BB4" s="715"/>
      <c r="BC4" s="715"/>
      <c r="BD4" s="715"/>
      <c r="BE4" s="715"/>
      <c r="BF4" s="715"/>
      <c r="BG4" s="715" t="s">
        <v>213</v>
      </c>
      <c r="BH4" s="715"/>
      <c r="BI4" s="715"/>
      <c r="BJ4" s="715"/>
      <c r="BK4" s="715"/>
      <c r="BL4" s="715"/>
      <c r="BM4" s="715"/>
      <c r="BN4" s="715"/>
      <c r="BO4" s="715" t="s">
        <v>210</v>
      </c>
      <c r="BP4" s="715"/>
      <c r="BQ4" s="715"/>
      <c r="BR4" s="715"/>
      <c r="BS4" s="715" t="s">
        <v>214</v>
      </c>
      <c r="BT4" s="715"/>
      <c r="BU4" s="715"/>
      <c r="BV4" s="715"/>
      <c r="BW4" s="715"/>
      <c r="BX4" s="715"/>
      <c r="BY4" s="715"/>
      <c r="BZ4" s="715"/>
      <c r="CA4" s="715"/>
      <c r="CB4" s="715"/>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396744</v>
      </c>
      <c r="S5" s="674"/>
      <c r="T5" s="674"/>
      <c r="U5" s="674"/>
      <c r="V5" s="674"/>
      <c r="W5" s="674"/>
      <c r="X5" s="674"/>
      <c r="Y5" s="702"/>
      <c r="Z5" s="716">
        <v>17.3</v>
      </c>
      <c r="AA5" s="716"/>
      <c r="AB5" s="716"/>
      <c r="AC5" s="716"/>
      <c r="AD5" s="717">
        <v>396744</v>
      </c>
      <c r="AE5" s="717"/>
      <c r="AF5" s="717"/>
      <c r="AG5" s="717"/>
      <c r="AH5" s="717"/>
      <c r="AI5" s="717"/>
      <c r="AJ5" s="717"/>
      <c r="AK5" s="717"/>
      <c r="AL5" s="703">
        <v>26.6</v>
      </c>
      <c r="AM5" s="686"/>
      <c r="AN5" s="686"/>
      <c r="AO5" s="704"/>
      <c r="AP5" s="676" t="s">
        <v>217</v>
      </c>
      <c r="AQ5" s="677"/>
      <c r="AR5" s="677"/>
      <c r="AS5" s="677"/>
      <c r="AT5" s="677"/>
      <c r="AU5" s="677"/>
      <c r="AV5" s="677"/>
      <c r="AW5" s="677"/>
      <c r="AX5" s="677"/>
      <c r="AY5" s="677"/>
      <c r="AZ5" s="677"/>
      <c r="BA5" s="677"/>
      <c r="BB5" s="677"/>
      <c r="BC5" s="677"/>
      <c r="BD5" s="677"/>
      <c r="BE5" s="677"/>
      <c r="BF5" s="678"/>
      <c r="BG5" s="621">
        <v>396744</v>
      </c>
      <c r="BH5" s="622"/>
      <c r="BI5" s="622"/>
      <c r="BJ5" s="622"/>
      <c r="BK5" s="622"/>
      <c r="BL5" s="622"/>
      <c r="BM5" s="622"/>
      <c r="BN5" s="623"/>
      <c r="BO5" s="663">
        <v>100</v>
      </c>
      <c r="BP5" s="663"/>
      <c r="BQ5" s="663"/>
      <c r="BR5" s="663"/>
      <c r="BS5" s="664">
        <v>3257</v>
      </c>
      <c r="BT5" s="664"/>
      <c r="BU5" s="664"/>
      <c r="BV5" s="664"/>
      <c r="BW5" s="664"/>
      <c r="BX5" s="664"/>
      <c r="BY5" s="664"/>
      <c r="BZ5" s="664"/>
      <c r="CA5" s="664"/>
      <c r="CB5" s="698"/>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10641</v>
      </c>
      <c r="S6" s="622"/>
      <c r="T6" s="622"/>
      <c r="U6" s="622"/>
      <c r="V6" s="622"/>
      <c r="W6" s="622"/>
      <c r="X6" s="622"/>
      <c r="Y6" s="623"/>
      <c r="Z6" s="663">
        <v>0.5</v>
      </c>
      <c r="AA6" s="663"/>
      <c r="AB6" s="663"/>
      <c r="AC6" s="663"/>
      <c r="AD6" s="664">
        <v>10641</v>
      </c>
      <c r="AE6" s="664"/>
      <c r="AF6" s="664"/>
      <c r="AG6" s="664"/>
      <c r="AH6" s="664"/>
      <c r="AI6" s="664"/>
      <c r="AJ6" s="664"/>
      <c r="AK6" s="664"/>
      <c r="AL6" s="624">
        <v>0.7</v>
      </c>
      <c r="AM6" s="625"/>
      <c r="AN6" s="625"/>
      <c r="AO6" s="665"/>
      <c r="AP6" s="618" t="s">
        <v>222</v>
      </c>
      <c r="AQ6" s="619"/>
      <c r="AR6" s="619"/>
      <c r="AS6" s="619"/>
      <c r="AT6" s="619"/>
      <c r="AU6" s="619"/>
      <c r="AV6" s="619"/>
      <c r="AW6" s="619"/>
      <c r="AX6" s="619"/>
      <c r="AY6" s="619"/>
      <c r="AZ6" s="619"/>
      <c r="BA6" s="619"/>
      <c r="BB6" s="619"/>
      <c r="BC6" s="619"/>
      <c r="BD6" s="619"/>
      <c r="BE6" s="619"/>
      <c r="BF6" s="620"/>
      <c r="BG6" s="621">
        <v>396744</v>
      </c>
      <c r="BH6" s="622"/>
      <c r="BI6" s="622"/>
      <c r="BJ6" s="622"/>
      <c r="BK6" s="622"/>
      <c r="BL6" s="622"/>
      <c r="BM6" s="622"/>
      <c r="BN6" s="623"/>
      <c r="BO6" s="663">
        <v>100</v>
      </c>
      <c r="BP6" s="663"/>
      <c r="BQ6" s="663"/>
      <c r="BR6" s="663"/>
      <c r="BS6" s="664">
        <v>3257</v>
      </c>
      <c r="BT6" s="664"/>
      <c r="BU6" s="664"/>
      <c r="BV6" s="664"/>
      <c r="BW6" s="664"/>
      <c r="BX6" s="664"/>
      <c r="BY6" s="664"/>
      <c r="BZ6" s="664"/>
      <c r="CA6" s="664"/>
      <c r="CB6" s="698"/>
      <c r="CD6" s="676" t="s">
        <v>223</v>
      </c>
      <c r="CE6" s="677"/>
      <c r="CF6" s="677"/>
      <c r="CG6" s="677"/>
      <c r="CH6" s="677"/>
      <c r="CI6" s="677"/>
      <c r="CJ6" s="677"/>
      <c r="CK6" s="677"/>
      <c r="CL6" s="677"/>
      <c r="CM6" s="677"/>
      <c r="CN6" s="677"/>
      <c r="CO6" s="677"/>
      <c r="CP6" s="677"/>
      <c r="CQ6" s="678"/>
      <c r="CR6" s="621">
        <v>34940</v>
      </c>
      <c r="CS6" s="622"/>
      <c r="CT6" s="622"/>
      <c r="CU6" s="622"/>
      <c r="CV6" s="622"/>
      <c r="CW6" s="622"/>
      <c r="CX6" s="622"/>
      <c r="CY6" s="623"/>
      <c r="CZ6" s="703">
        <v>1.7</v>
      </c>
      <c r="DA6" s="686"/>
      <c r="DB6" s="686"/>
      <c r="DC6" s="705"/>
      <c r="DD6" s="627" t="s">
        <v>122</v>
      </c>
      <c r="DE6" s="622"/>
      <c r="DF6" s="622"/>
      <c r="DG6" s="622"/>
      <c r="DH6" s="622"/>
      <c r="DI6" s="622"/>
      <c r="DJ6" s="622"/>
      <c r="DK6" s="622"/>
      <c r="DL6" s="622"/>
      <c r="DM6" s="622"/>
      <c r="DN6" s="622"/>
      <c r="DO6" s="622"/>
      <c r="DP6" s="623"/>
      <c r="DQ6" s="627">
        <v>34940</v>
      </c>
      <c r="DR6" s="622"/>
      <c r="DS6" s="622"/>
      <c r="DT6" s="622"/>
      <c r="DU6" s="622"/>
      <c r="DV6" s="622"/>
      <c r="DW6" s="622"/>
      <c r="DX6" s="622"/>
      <c r="DY6" s="622"/>
      <c r="DZ6" s="622"/>
      <c r="EA6" s="622"/>
      <c r="EB6" s="622"/>
      <c r="EC6" s="662"/>
    </row>
    <row r="7" spans="2:143" ht="11.25" customHeight="1" x14ac:dyDescent="0.15">
      <c r="B7" s="618" t="s">
        <v>224</v>
      </c>
      <c r="C7" s="619"/>
      <c r="D7" s="619"/>
      <c r="E7" s="619"/>
      <c r="F7" s="619"/>
      <c r="G7" s="619"/>
      <c r="H7" s="619"/>
      <c r="I7" s="619"/>
      <c r="J7" s="619"/>
      <c r="K7" s="619"/>
      <c r="L7" s="619"/>
      <c r="M7" s="619"/>
      <c r="N7" s="619"/>
      <c r="O7" s="619"/>
      <c r="P7" s="619"/>
      <c r="Q7" s="620"/>
      <c r="R7" s="621">
        <v>290</v>
      </c>
      <c r="S7" s="622"/>
      <c r="T7" s="622"/>
      <c r="U7" s="622"/>
      <c r="V7" s="622"/>
      <c r="W7" s="622"/>
      <c r="X7" s="622"/>
      <c r="Y7" s="623"/>
      <c r="Z7" s="663">
        <v>0</v>
      </c>
      <c r="AA7" s="663"/>
      <c r="AB7" s="663"/>
      <c r="AC7" s="663"/>
      <c r="AD7" s="664">
        <v>290</v>
      </c>
      <c r="AE7" s="664"/>
      <c r="AF7" s="664"/>
      <c r="AG7" s="664"/>
      <c r="AH7" s="664"/>
      <c r="AI7" s="664"/>
      <c r="AJ7" s="664"/>
      <c r="AK7" s="664"/>
      <c r="AL7" s="624">
        <v>0</v>
      </c>
      <c r="AM7" s="625"/>
      <c r="AN7" s="625"/>
      <c r="AO7" s="665"/>
      <c r="AP7" s="618" t="s">
        <v>225</v>
      </c>
      <c r="AQ7" s="619"/>
      <c r="AR7" s="619"/>
      <c r="AS7" s="619"/>
      <c r="AT7" s="619"/>
      <c r="AU7" s="619"/>
      <c r="AV7" s="619"/>
      <c r="AW7" s="619"/>
      <c r="AX7" s="619"/>
      <c r="AY7" s="619"/>
      <c r="AZ7" s="619"/>
      <c r="BA7" s="619"/>
      <c r="BB7" s="619"/>
      <c r="BC7" s="619"/>
      <c r="BD7" s="619"/>
      <c r="BE7" s="619"/>
      <c r="BF7" s="620"/>
      <c r="BG7" s="621">
        <v>201036</v>
      </c>
      <c r="BH7" s="622"/>
      <c r="BI7" s="622"/>
      <c r="BJ7" s="622"/>
      <c r="BK7" s="622"/>
      <c r="BL7" s="622"/>
      <c r="BM7" s="622"/>
      <c r="BN7" s="623"/>
      <c r="BO7" s="663">
        <v>50.7</v>
      </c>
      <c r="BP7" s="663"/>
      <c r="BQ7" s="663"/>
      <c r="BR7" s="663"/>
      <c r="BS7" s="664">
        <v>3257</v>
      </c>
      <c r="BT7" s="664"/>
      <c r="BU7" s="664"/>
      <c r="BV7" s="664"/>
      <c r="BW7" s="664"/>
      <c r="BX7" s="664"/>
      <c r="BY7" s="664"/>
      <c r="BZ7" s="664"/>
      <c r="CA7" s="664"/>
      <c r="CB7" s="698"/>
      <c r="CD7" s="618" t="s">
        <v>226</v>
      </c>
      <c r="CE7" s="619"/>
      <c r="CF7" s="619"/>
      <c r="CG7" s="619"/>
      <c r="CH7" s="619"/>
      <c r="CI7" s="619"/>
      <c r="CJ7" s="619"/>
      <c r="CK7" s="619"/>
      <c r="CL7" s="619"/>
      <c r="CM7" s="619"/>
      <c r="CN7" s="619"/>
      <c r="CO7" s="619"/>
      <c r="CP7" s="619"/>
      <c r="CQ7" s="620"/>
      <c r="CR7" s="621">
        <v>446925</v>
      </c>
      <c r="CS7" s="622"/>
      <c r="CT7" s="622"/>
      <c r="CU7" s="622"/>
      <c r="CV7" s="622"/>
      <c r="CW7" s="622"/>
      <c r="CX7" s="622"/>
      <c r="CY7" s="623"/>
      <c r="CZ7" s="663">
        <v>21.4</v>
      </c>
      <c r="DA7" s="663"/>
      <c r="DB7" s="663"/>
      <c r="DC7" s="663"/>
      <c r="DD7" s="627">
        <v>1400</v>
      </c>
      <c r="DE7" s="622"/>
      <c r="DF7" s="622"/>
      <c r="DG7" s="622"/>
      <c r="DH7" s="622"/>
      <c r="DI7" s="622"/>
      <c r="DJ7" s="622"/>
      <c r="DK7" s="622"/>
      <c r="DL7" s="622"/>
      <c r="DM7" s="622"/>
      <c r="DN7" s="622"/>
      <c r="DO7" s="622"/>
      <c r="DP7" s="623"/>
      <c r="DQ7" s="627">
        <v>379308</v>
      </c>
      <c r="DR7" s="622"/>
      <c r="DS7" s="622"/>
      <c r="DT7" s="622"/>
      <c r="DU7" s="622"/>
      <c r="DV7" s="622"/>
      <c r="DW7" s="622"/>
      <c r="DX7" s="622"/>
      <c r="DY7" s="622"/>
      <c r="DZ7" s="622"/>
      <c r="EA7" s="622"/>
      <c r="EB7" s="622"/>
      <c r="EC7" s="662"/>
    </row>
    <row r="8" spans="2:143" ht="11.25" customHeight="1" x14ac:dyDescent="0.15">
      <c r="B8" s="618" t="s">
        <v>227</v>
      </c>
      <c r="C8" s="619"/>
      <c r="D8" s="619"/>
      <c r="E8" s="619"/>
      <c r="F8" s="619"/>
      <c r="G8" s="619"/>
      <c r="H8" s="619"/>
      <c r="I8" s="619"/>
      <c r="J8" s="619"/>
      <c r="K8" s="619"/>
      <c r="L8" s="619"/>
      <c r="M8" s="619"/>
      <c r="N8" s="619"/>
      <c r="O8" s="619"/>
      <c r="P8" s="619"/>
      <c r="Q8" s="620"/>
      <c r="R8" s="621">
        <v>5126</v>
      </c>
      <c r="S8" s="622"/>
      <c r="T8" s="622"/>
      <c r="U8" s="622"/>
      <c r="V8" s="622"/>
      <c r="W8" s="622"/>
      <c r="X8" s="622"/>
      <c r="Y8" s="623"/>
      <c r="Z8" s="663">
        <v>0.2</v>
      </c>
      <c r="AA8" s="663"/>
      <c r="AB8" s="663"/>
      <c r="AC8" s="663"/>
      <c r="AD8" s="664">
        <v>5126</v>
      </c>
      <c r="AE8" s="664"/>
      <c r="AF8" s="664"/>
      <c r="AG8" s="664"/>
      <c r="AH8" s="664"/>
      <c r="AI8" s="664"/>
      <c r="AJ8" s="664"/>
      <c r="AK8" s="664"/>
      <c r="AL8" s="624">
        <v>0.3</v>
      </c>
      <c r="AM8" s="625"/>
      <c r="AN8" s="625"/>
      <c r="AO8" s="665"/>
      <c r="AP8" s="618" t="s">
        <v>228</v>
      </c>
      <c r="AQ8" s="619"/>
      <c r="AR8" s="619"/>
      <c r="AS8" s="619"/>
      <c r="AT8" s="619"/>
      <c r="AU8" s="619"/>
      <c r="AV8" s="619"/>
      <c r="AW8" s="619"/>
      <c r="AX8" s="619"/>
      <c r="AY8" s="619"/>
      <c r="AZ8" s="619"/>
      <c r="BA8" s="619"/>
      <c r="BB8" s="619"/>
      <c r="BC8" s="619"/>
      <c r="BD8" s="619"/>
      <c r="BE8" s="619"/>
      <c r="BF8" s="620"/>
      <c r="BG8" s="621">
        <v>5716</v>
      </c>
      <c r="BH8" s="622"/>
      <c r="BI8" s="622"/>
      <c r="BJ8" s="622"/>
      <c r="BK8" s="622"/>
      <c r="BL8" s="622"/>
      <c r="BM8" s="622"/>
      <c r="BN8" s="623"/>
      <c r="BO8" s="663">
        <v>1.4</v>
      </c>
      <c r="BP8" s="663"/>
      <c r="BQ8" s="663"/>
      <c r="BR8" s="663"/>
      <c r="BS8" s="664" t="s">
        <v>122</v>
      </c>
      <c r="BT8" s="664"/>
      <c r="BU8" s="664"/>
      <c r="BV8" s="664"/>
      <c r="BW8" s="664"/>
      <c r="BX8" s="664"/>
      <c r="BY8" s="664"/>
      <c r="BZ8" s="664"/>
      <c r="CA8" s="664"/>
      <c r="CB8" s="698"/>
      <c r="CD8" s="618" t="s">
        <v>229</v>
      </c>
      <c r="CE8" s="619"/>
      <c r="CF8" s="619"/>
      <c r="CG8" s="619"/>
      <c r="CH8" s="619"/>
      <c r="CI8" s="619"/>
      <c r="CJ8" s="619"/>
      <c r="CK8" s="619"/>
      <c r="CL8" s="619"/>
      <c r="CM8" s="619"/>
      <c r="CN8" s="619"/>
      <c r="CO8" s="619"/>
      <c r="CP8" s="619"/>
      <c r="CQ8" s="620"/>
      <c r="CR8" s="621">
        <v>712638</v>
      </c>
      <c r="CS8" s="622"/>
      <c r="CT8" s="622"/>
      <c r="CU8" s="622"/>
      <c r="CV8" s="622"/>
      <c r="CW8" s="622"/>
      <c r="CX8" s="622"/>
      <c r="CY8" s="623"/>
      <c r="CZ8" s="663">
        <v>34.1</v>
      </c>
      <c r="DA8" s="663"/>
      <c r="DB8" s="663"/>
      <c r="DC8" s="663"/>
      <c r="DD8" s="627">
        <v>231</v>
      </c>
      <c r="DE8" s="622"/>
      <c r="DF8" s="622"/>
      <c r="DG8" s="622"/>
      <c r="DH8" s="622"/>
      <c r="DI8" s="622"/>
      <c r="DJ8" s="622"/>
      <c r="DK8" s="622"/>
      <c r="DL8" s="622"/>
      <c r="DM8" s="622"/>
      <c r="DN8" s="622"/>
      <c r="DO8" s="622"/>
      <c r="DP8" s="623"/>
      <c r="DQ8" s="627">
        <v>348545</v>
      </c>
      <c r="DR8" s="622"/>
      <c r="DS8" s="622"/>
      <c r="DT8" s="622"/>
      <c r="DU8" s="622"/>
      <c r="DV8" s="622"/>
      <c r="DW8" s="622"/>
      <c r="DX8" s="622"/>
      <c r="DY8" s="622"/>
      <c r="DZ8" s="622"/>
      <c r="EA8" s="622"/>
      <c r="EB8" s="622"/>
      <c r="EC8" s="662"/>
    </row>
    <row r="9" spans="2:143" ht="11.25" customHeight="1" x14ac:dyDescent="0.15">
      <c r="B9" s="618" t="s">
        <v>230</v>
      </c>
      <c r="C9" s="619"/>
      <c r="D9" s="619"/>
      <c r="E9" s="619"/>
      <c r="F9" s="619"/>
      <c r="G9" s="619"/>
      <c r="H9" s="619"/>
      <c r="I9" s="619"/>
      <c r="J9" s="619"/>
      <c r="K9" s="619"/>
      <c r="L9" s="619"/>
      <c r="M9" s="619"/>
      <c r="N9" s="619"/>
      <c r="O9" s="619"/>
      <c r="P9" s="619"/>
      <c r="Q9" s="620"/>
      <c r="R9" s="621">
        <v>6618</v>
      </c>
      <c r="S9" s="622"/>
      <c r="T9" s="622"/>
      <c r="U9" s="622"/>
      <c r="V9" s="622"/>
      <c r="W9" s="622"/>
      <c r="X9" s="622"/>
      <c r="Y9" s="623"/>
      <c r="Z9" s="663">
        <v>0.3</v>
      </c>
      <c r="AA9" s="663"/>
      <c r="AB9" s="663"/>
      <c r="AC9" s="663"/>
      <c r="AD9" s="664">
        <v>6618</v>
      </c>
      <c r="AE9" s="664"/>
      <c r="AF9" s="664"/>
      <c r="AG9" s="664"/>
      <c r="AH9" s="664"/>
      <c r="AI9" s="664"/>
      <c r="AJ9" s="664"/>
      <c r="AK9" s="664"/>
      <c r="AL9" s="624">
        <v>0.4</v>
      </c>
      <c r="AM9" s="625"/>
      <c r="AN9" s="625"/>
      <c r="AO9" s="665"/>
      <c r="AP9" s="618" t="s">
        <v>231</v>
      </c>
      <c r="AQ9" s="619"/>
      <c r="AR9" s="619"/>
      <c r="AS9" s="619"/>
      <c r="AT9" s="619"/>
      <c r="AU9" s="619"/>
      <c r="AV9" s="619"/>
      <c r="AW9" s="619"/>
      <c r="AX9" s="619"/>
      <c r="AY9" s="619"/>
      <c r="AZ9" s="619"/>
      <c r="BA9" s="619"/>
      <c r="BB9" s="619"/>
      <c r="BC9" s="619"/>
      <c r="BD9" s="619"/>
      <c r="BE9" s="619"/>
      <c r="BF9" s="620"/>
      <c r="BG9" s="621">
        <v>183922</v>
      </c>
      <c r="BH9" s="622"/>
      <c r="BI9" s="622"/>
      <c r="BJ9" s="622"/>
      <c r="BK9" s="622"/>
      <c r="BL9" s="622"/>
      <c r="BM9" s="622"/>
      <c r="BN9" s="623"/>
      <c r="BO9" s="663">
        <v>46.4</v>
      </c>
      <c r="BP9" s="663"/>
      <c r="BQ9" s="663"/>
      <c r="BR9" s="663"/>
      <c r="BS9" s="664" t="s">
        <v>122</v>
      </c>
      <c r="BT9" s="664"/>
      <c r="BU9" s="664"/>
      <c r="BV9" s="664"/>
      <c r="BW9" s="664"/>
      <c r="BX9" s="664"/>
      <c r="BY9" s="664"/>
      <c r="BZ9" s="664"/>
      <c r="CA9" s="664"/>
      <c r="CB9" s="698"/>
      <c r="CD9" s="618" t="s">
        <v>232</v>
      </c>
      <c r="CE9" s="619"/>
      <c r="CF9" s="619"/>
      <c r="CG9" s="619"/>
      <c r="CH9" s="619"/>
      <c r="CI9" s="619"/>
      <c r="CJ9" s="619"/>
      <c r="CK9" s="619"/>
      <c r="CL9" s="619"/>
      <c r="CM9" s="619"/>
      <c r="CN9" s="619"/>
      <c r="CO9" s="619"/>
      <c r="CP9" s="619"/>
      <c r="CQ9" s="620"/>
      <c r="CR9" s="621">
        <v>136486</v>
      </c>
      <c r="CS9" s="622"/>
      <c r="CT9" s="622"/>
      <c r="CU9" s="622"/>
      <c r="CV9" s="622"/>
      <c r="CW9" s="622"/>
      <c r="CX9" s="622"/>
      <c r="CY9" s="623"/>
      <c r="CZ9" s="663">
        <v>6.5</v>
      </c>
      <c r="DA9" s="663"/>
      <c r="DB9" s="663"/>
      <c r="DC9" s="663"/>
      <c r="DD9" s="627" t="s">
        <v>122</v>
      </c>
      <c r="DE9" s="622"/>
      <c r="DF9" s="622"/>
      <c r="DG9" s="622"/>
      <c r="DH9" s="622"/>
      <c r="DI9" s="622"/>
      <c r="DJ9" s="622"/>
      <c r="DK9" s="622"/>
      <c r="DL9" s="622"/>
      <c r="DM9" s="622"/>
      <c r="DN9" s="622"/>
      <c r="DO9" s="622"/>
      <c r="DP9" s="623"/>
      <c r="DQ9" s="627">
        <v>87110</v>
      </c>
      <c r="DR9" s="622"/>
      <c r="DS9" s="622"/>
      <c r="DT9" s="622"/>
      <c r="DU9" s="622"/>
      <c r="DV9" s="622"/>
      <c r="DW9" s="622"/>
      <c r="DX9" s="622"/>
      <c r="DY9" s="622"/>
      <c r="DZ9" s="622"/>
      <c r="EA9" s="622"/>
      <c r="EB9" s="622"/>
      <c r="EC9" s="662"/>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63" t="s">
        <v>122</v>
      </c>
      <c r="AA10" s="663"/>
      <c r="AB10" s="663"/>
      <c r="AC10" s="663"/>
      <c r="AD10" s="664" t="s">
        <v>122</v>
      </c>
      <c r="AE10" s="664"/>
      <c r="AF10" s="664"/>
      <c r="AG10" s="664"/>
      <c r="AH10" s="664"/>
      <c r="AI10" s="664"/>
      <c r="AJ10" s="664"/>
      <c r="AK10" s="664"/>
      <c r="AL10" s="624" t="s">
        <v>122</v>
      </c>
      <c r="AM10" s="625"/>
      <c r="AN10" s="625"/>
      <c r="AO10" s="665"/>
      <c r="AP10" s="618" t="s">
        <v>234</v>
      </c>
      <c r="AQ10" s="619"/>
      <c r="AR10" s="619"/>
      <c r="AS10" s="619"/>
      <c r="AT10" s="619"/>
      <c r="AU10" s="619"/>
      <c r="AV10" s="619"/>
      <c r="AW10" s="619"/>
      <c r="AX10" s="619"/>
      <c r="AY10" s="619"/>
      <c r="AZ10" s="619"/>
      <c r="BA10" s="619"/>
      <c r="BB10" s="619"/>
      <c r="BC10" s="619"/>
      <c r="BD10" s="619"/>
      <c r="BE10" s="619"/>
      <c r="BF10" s="620"/>
      <c r="BG10" s="621">
        <v>6510</v>
      </c>
      <c r="BH10" s="622"/>
      <c r="BI10" s="622"/>
      <c r="BJ10" s="622"/>
      <c r="BK10" s="622"/>
      <c r="BL10" s="622"/>
      <c r="BM10" s="622"/>
      <c r="BN10" s="623"/>
      <c r="BO10" s="663">
        <v>1.6</v>
      </c>
      <c r="BP10" s="663"/>
      <c r="BQ10" s="663"/>
      <c r="BR10" s="663"/>
      <c r="BS10" s="664">
        <v>1860</v>
      </c>
      <c r="BT10" s="664"/>
      <c r="BU10" s="664"/>
      <c r="BV10" s="664"/>
      <c r="BW10" s="664"/>
      <c r="BX10" s="664"/>
      <c r="BY10" s="664"/>
      <c r="BZ10" s="664"/>
      <c r="CA10" s="664"/>
      <c r="CB10" s="698"/>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63" t="s">
        <v>122</v>
      </c>
      <c r="DA10" s="663"/>
      <c r="DB10" s="663"/>
      <c r="DC10" s="663"/>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62"/>
    </row>
    <row r="11" spans="2:143" ht="11.25" customHeight="1" x14ac:dyDescent="0.15">
      <c r="B11" s="618" t="s">
        <v>236</v>
      </c>
      <c r="C11" s="619"/>
      <c r="D11" s="619"/>
      <c r="E11" s="619"/>
      <c r="F11" s="619"/>
      <c r="G11" s="619"/>
      <c r="H11" s="619"/>
      <c r="I11" s="619"/>
      <c r="J11" s="619"/>
      <c r="K11" s="619"/>
      <c r="L11" s="619"/>
      <c r="M11" s="619"/>
      <c r="N11" s="619"/>
      <c r="O11" s="619"/>
      <c r="P11" s="619"/>
      <c r="Q11" s="620"/>
      <c r="R11" s="621">
        <v>76044</v>
      </c>
      <c r="S11" s="622"/>
      <c r="T11" s="622"/>
      <c r="U11" s="622"/>
      <c r="V11" s="622"/>
      <c r="W11" s="622"/>
      <c r="X11" s="622"/>
      <c r="Y11" s="623"/>
      <c r="Z11" s="624">
        <v>3.3</v>
      </c>
      <c r="AA11" s="625"/>
      <c r="AB11" s="625"/>
      <c r="AC11" s="626"/>
      <c r="AD11" s="627">
        <v>76044</v>
      </c>
      <c r="AE11" s="622"/>
      <c r="AF11" s="622"/>
      <c r="AG11" s="622"/>
      <c r="AH11" s="622"/>
      <c r="AI11" s="622"/>
      <c r="AJ11" s="622"/>
      <c r="AK11" s="623"/>
      <c r="AL11" s="624">
        <v>5.0999999999999996</v>
      </c>
      <c r="AM11" s="625"/>
      <c r="AN11" s="625"/>
      <c r="AO11" s="665"/>
      <c r="AP11" s="618" t="s">
        <v>237</v>
      </c>
      <c r="AQ11" s="619"/>
      <c r="AR11" s="619"/>
      <c r="AS11" s="619"/>
      <c r="AT11" s="619"/>
      <c r="AU11" s="619"/>
      <c r="AV11" s="619"/>
      <c r="AW11" s="619"/>
      <c r="AX11" s="619"/>
      <c r="AY11" s="619"/>
      <c r="AZ11" s="619"/>
      <c r="BA11" s="619"/>
      <c r="BB11" s="619"/>
      <c r="BC11" s="619"/>
      <c r="BD11" s="619"/>
      <c r="BE11" s="619"/>
      <c r="BF11" s="620"/>
      <c r="BG11" s="621">
        <v>4888</v>
      </c>
      <c r="BH11" s="622"/>
      <c r="BI11" s="622"/>
      <c r="BJ11" s="622"/>
      <c r="BK11" s="622"/>
      <c r="BL11" s="622"/>
      <c r="BM11" s="622"/>
      <c r="BN11" s="623"/>
      <c r="BO11" s="663">
        <v>1.2</v>
      </c>
      <c r="BP11" s="663"/>
      <c r="BQ11" s="663"/>
      <c r="BR11" s="663"/>
      <c r="BS11" s="664">
        <v>1397</v>
      </c>
      <c r="BT11" s="664"/>
      <c r="BU11" s="664"/>
      <c r="BV11" s="664"/>
      <c r="BW11" s="664"/>
      <c r="BX11" s="664"/>
      <c r="BY11" s="664"/>
      <c r="BZ11" s="664"/>
      <c r="CA11" s="664"/>
      <c r="CB11" s="698"/>
      <c r="CD11" s="618" t="s">
        <v>238</v>
      </c>
      <c r="CE11" s="619"/>
      <c r="CF11" s="619"/>
      <c r="CG11" s="619"/>
      <c r="CH11" s="619"/>
      <c r="CI11" s="619"/>
      <c r="CJ11" s="619"/>
      <c r="CK11" s="619"/>
      <c r="CL11" s="619"/>
      <c r="CM11" s="619"/>
      <c r="CN11" s="619"/>
      <c r="CO11" s="619"/>
      <c r="CP11" s="619"/>
      <c r="CQ11" s="620"/>
      <c r="CR11" s="621">
        <v>77137</v>
      </c>
      <c r="CS11" s="622"/>
      <c r="CT11" s="622"/>
      <c r="CU11" s="622"/>
      <c r="CV11" s="622"/>
      <c r="CW11" s="622"/>
      <c r="CX11" s="622"/>
      <c r="CY11" s="623"/>
      <c r="CZ11" s="663">
        <v>3.7</v>
      </c>
      <c r="DA11" s="663"/>
      <c r="DB11" s="663"/>
      <c r="DC11" s="663"/>
      <c r="DD11" s="627">
        <v>35266</v>
      </c>
      <c r="DE11" s="622"/>
      <c r="DF11" s="622"/>
      <c r="DG11" s="622"/>
      <c r="DH11" s="622"/>
      <c r="DI11" s="622"/>
      <c r="DJ11" s="622"/>
      <c r="DK11" s="622"/>
      <c r="DL11" s="622"/>
      <c r="DM11" s="622"/>
      <c r="DN11" s="622"/>
      <c r="DO11" s="622"/>
      <c r="DP11" s="623"/>
      <c r="DQ11" s="627">
        <v>31069</v>
      </c>
      <c r="DR11" s="622"/>
      <c r="DS11" s="622"/>
      <c r="DT11" s="622"/>
      <c r="DU11" s="622"/>
      <c r="DV11" s="622"/>
      <c r="DW11" s="622"/>
      <c r="DX11" s="622"/>
      <c r="DY11" s="622"/>
      <c r="DZ11" s="622"/>
      <c r="EA11" s="622"/>
      <c r="EB11" s="622"/>
      <c r="EC11" s="662"/>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63" t="s">
        <v>122</v>
      </c>
      <c r="AA12" s="663"/>
      <c r="AB12" s="663"/>
      <c r="AC12" s="663"/>
      <c r="AD12" s="664" t="s">
        <v>122</v>
      </c>
      <c r="AE12" s="664"/>
      <c r="AF12" s="664"/>
      <c r="AG12" s="664"/>
      <c r="AH12" s="664"/>
      <c r="AI12" s="664"/>
      <c r="AJ12" s="664"/>
      <c r="AK12" s="664"/>
      <c r="AL12" s="624" t="s">
        <v>122</v>
      </c>
      <c r="AM12" s="625"/>
      <c r="AN12" s="625"/>
      <c r="AO12" s="665"/>
      <c r="AP12" s="618" t="s">
        <v>240</v>
      </c>
      <c r="AQ12" s="619"/>
      <c r="AR12" s="619"/>
      <c r="AS12" s="619"/>
      <c r="AT12" s="619"/>
      <c r="AU12" s="619"/>
      <c r="AV12" s="619"/>
      <c r="AW12" s="619"/>
      <c r="AX12" s="619"/>
      <c r="AY12" s="619"/>
      <c r="AZ12" s="619"/>
      <c r="BA12" s="619"/>
      <c r="BB12" s="619"/>
      <c r="BC12" s="619"/>
      <c r="BD12" s="619"/>
      <c r="BE12" s="619"/>
      <c r="BF12" s="620"/>
      <c r="BG12" s="621">
        <v>169982</v>
      </c>
      <c r="BH12" s="622"/>
      <c r="BI12" s="622"/>
      <c r="BJ12" s="622"/>
      <c r="BK12" s="622"/>
      <c r="BL12" s="622"/>
      <c r="BM12" s="622"/>
      <c r="BN12" s="623"/>
      <c r="BO12" s="663">
        <v>42.8</v>
      </c>
      <c r="BP12" s="663"/>
      <c r="BQ12" s="663"/>
      <c r="BR12" s="663"/>
      <c r="BS12" s="664" t="s">
        <v>122</v>
      </c>
      <c r="BT12" s="664"/>
      <c r="BU12" s="664"/>
      <c r="BV12" s="664"/>
      <c r="BW12" s="664"/>
      <c r="BX12" s="664"/>
      <c r="BY12" s="664"/>
      <c r="BZ12" s="664"/>
      <c r="CA12" s="664"/>
      <c r="CB12" s="698"/>
      <c r="CD12" s="618" t="s">
        <v>241</v>
      </c>
      <c r="CE12" s="619"/>
      <c r="CF12" s="619"/>
      <c r="CG12" s="619"/>
      <c r="CH12" s="619"/>
      <c r="CI12" s="619"/>
      <c r="CJ12" s="619"/>
      <c r="CK12" s="619"/>
      <c r="CL12" s="619"/>
      <c r="CM12" s="619"/>
      <c r="CN12" s="619"/>
      <c r="CO12" s="619"/>
      <c r="CP12" s="619"/>
      <c r="CQ12" s="620"/>
      <c r="CR12" s="621">
        <v>2483</v>
      </c>
      <c r="CS12" s="622"/>
      <c r="CT12" s="622"/>
      <c r="CU12" s="622"/>
      <c r="CV12" s="622"/>
      <c r="CW12" s="622"/>
      <c r="CX12" s="622"/>
      <c r="CY12" s="623"/>
      <c r="CZ12" s="663">
        <v>0.1</v>
      </c>
      <c r="DA12" s="663"/>
      <c r="DB12" s="663"/>
      <c r="DC12" s="663"/>
      <c r="DD12" s="627" t="s">
        <v>122</v>
      </c>
      <c r="DE12" s="622"/>
      <c r="DF12" s="622"/>
      <c r="DG12" s="622"/>
      <c r="DH12" s="622"/>
      <c r="DI12" s="622"/>
      <c r="DJ12" s="622"/>
      <c r="DK12" s="622"/>
      <c r="DL12" s="622"/>
      <c r="DM12" s="622"/>
      <c r="DN12" s="622"/>
      <c r="DO12" s="622"/>
      <c r="DP12" s="623"/>
      <c r="DQ12" s="627">
        <v>2483</v>
      </c>
      <c r="DR12" s="622"/>
      <c r="DS12" s="622"/>
      <c r="DT12" s="622"/>
      <c r="DU12" s="622"/>
      <c r="DV12" s="622"/>
      <c r="DW12" s="622"/>
      <c r="DX12" s="622"/>
      <c r="DY12" s="622"/>
      <c r="DZ12" s="622"/>
      <c r="EA12" s="622"/>
      <c r="EB12" s="622"/>
      <c r="EC12" s="662"/>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63" t="s">
        <v>122</v>
      </c>
      <c r="AA13" s="663"/>
      <c r="AB13" s="663"/>
      <c r="AC13" s="663"/>
      <c r="AD13" s="664" t="s">
        <v>122</v>
      </c>
      <c r="AE13" s="664"/>
      <c r="AF13" s="664"/>
      <c r="AG13" s="664"/>
      <c r="AH13" s="664"/>
      <c r="AI13" s="664"/>
      <c r="AJ13" s="664"/>
      <c r="AK13" s="664"/>
      <c r="AL13" s="624" t="s">
        <v>122</v>
      </c>
      <c r="AM13" s="625"/>
      <c r="AN13" s="625"/>
      <c r="AO13" s="665"/>
      <c r="AP13" s="618" t="s">
        <v>243</v>
      </c>
      <c r="AQ13" s="619"/>
      <c r="AR13" s="619"/>
      <c r="AS13" s="619"/>
      <c r="AT13" s="619"/>
      <c r="AU13" s="619"/>
      <c r="AV13" s="619"/>
      <c r="AW13" s="619"/>
      <c r="AX13" s="619"/>
      <c r="AY13" s="619"/>
      <c r="AZ13" s="619"/>
      <c r="BA13" s="619"/>
      <c r="BB13" s="619"/>
      <c r="BC13" s="619"/>
      <c r="BD13" s="619"/>
      <c r="BE13" s="619"/>
      <c r="BF13" s="620"/>
      <c r="BG13" s="621">
        <v>169852</v>
      </c>
      <c r="BH13" s="622"/>
      <c r="BI13" s="622"/>
      <c r="BJ13" s="622"/>
      <c r="BK13" s="622"/>
      <c r="BL13" s="622"/>
      <c r="BM13" s="622"/>
      <c r="BN13" s="623"/>
      <c r="BO13" s="663">
        <v>42.8</v>
      </c>
      <c r="BP13" s="663"/>
      <c r="BQ13" s="663"/>
      <c r="BR13" s="663"/>
      <c r="BS13" s="664" t="s">
        <v>122</v>
      </c>
      <c r="BT13" s="664"/>
      <c r="BU13" s="664"/>
      <c r="BV13" s="664"/>
      <c r="BW13" s="664"/>
      <c r="BX13" s="664"/>
      <c r="BY13" s="664"/>
      <c r="BZ13" s="664"/>
      <c r="CA13" s="664"/>
      <c r="CB13" s="698"/>
      <c r="CD13" s="618" t="s">
        <v>244</v>
      </c>
      <c r="CE13" s="619"/>
      <c r="CF13" s="619"/>
      <c r="CG13" s="619"/>
      <c r="CH13" s="619"/>
      <c r="CI13" s="619"/>
      <c r="CJ13" s="619"/>
      <c r="CK13" s="619"/>
      <c r="CL13" s="619"/>
      <c r="CM13" s="619"/>
      <c r="CN13" s="619"/>
      <c r="CO13" s="619"/>
      <c r="CP13" s="619"/>
      <c r="CQ13" s="620"/>
      <c r="CR13" s="621">
        <v>152674</v>
      </c>
      <c r="CS13" s="622"/>
      <c r="CT13" s="622"/>
      <c r="CU13" s="622"/>
      <c r="CV13" s="622"/>
      <c r="CW13" s="622"/>
      <c r="CX13" s="622"/>
      <c r="CY13" s="623"/>
      <c r="CZ13" s="663">
        <v>7.3</v>
      </c>
      <c r="DA13" s="663"/>
      <c r="DB13" s="663"/>
      <c r="DC13" s="663"/>
      <c r="DD13" s="627">
        <v>41351</v>
      </c>
      <c r="DE13" s="622"/>
      <c r="DF13" s="622"/>
      <c r="DG13" s="622"/>
      <c r="DH13" s="622"/>
      <c r="DI13" s="622"/>
      <c r="DJ13" s="622"/>
      <c r="DK13" s="622"/>
      <c r="DL13" s="622"/>
      <c r="DM13" s="622"/>
      <c r="DN13" s="622"/>
      <c r="DO13" s="622"/>
      <c r="DP13" s="623"/>
      <c r="DQ13" s="627">
        <v>122679</v>
      </c>
      <c r="DR13" s="622"/>
      <c r="DS13" s="622"/>
      <c r="DT13" s="622"/>
      <c r="DU13" s="622"/>
      <c r="DV13" s="622"/>
      <c r="DW13" s="622"/>
      <c r="DX13" s="622"/>
      <c r="DY13" s="622"/>
      <c r="DZ13" s="622"/>
      <c r="EA13" s="622"/>
      <c r="EB13" s="622"/>
      <c r="EC13" s="662"/>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63" t="s">
        <v>122</v>
      </c>
      <c r="AA14" s="663"/>
      <c r="AB14" s="663"/>
      <c r="AC14" s="663"/>
      <c r="AD14" s="664" t="s">
        <v>122</v>
      </c>
      <c r="AE14" s="664"/>
      <c r="AF14" s="664"/>
      <c r="AG14" s="664"/>
      <c r="AH14" s="664"/>
      <c r="AI14" s="664"/>
      <c r="AJ14" s="664"/>
      <c r="AK14" s="664"/>
      <c r="AL14" s="624" t="s">
        <v>122</v>
      </c>
      <c r="AM14" s="625"/>
      <c r="AN14" s="625"/>
      <c r="AO14" s="665"/>
      <c r="AP14" s="618" t="s">
        <v>246</v>
      </c>
      <c r="AQ14" s="619"/>
      <c r="AR14" s="619"/>
      <c r="AS14" s="619"/>
      <c r="AT14" s="619"/>
      <c r="AU14" s="619"/>
      <c r="AV14" s="619"/>
      <c r="AW14" s="619"/>
      <c r="AX14" s="619"/>
      <c r="AY14" s="619"/>
      <c r="AZ14" s="619"/>
      <c r="BA14" s="619"/>
      <c r="BB14" s="619"/>
      <c r="BC14" s="619"/>
      <c r="BD14" s="619"/>
      <c r="BE14" s="619"/>
      <c r="BF14" s="620"/>
      <c r="BG14" s="621">
        <v>11116</v>
      </c>
      <c r="BH14" s="622"/>
      <c r="BI14" s="622"/>
      <c r="BJ14" s="622"/>
      <c r="BK14" s="622"/>
      <c r="BL14" s="622"/>
      <c r="BM14" s="622"/>
      <c r="BN14" s="623"/>
      <c r="BO14" s="663">
        <v>2.8</v>
      </c>
      <c r="BP14" s="663"/>
      <c r="BQ14" s="663"/>
      <c r="BR14" s="663"/>
      <c r="BS14" s="664" t="s">
        <v>122</v>
      </c>
      <c r="BT14" s="664"/>
      <c r="BU14" s="664"/>
      <c r="BV14" s="664"/>
      <c r="BW14" s="664"/>
      <c r="BX14" s="664"/>
      <c r="BY14" s="664"/>
      <c r="BZ14" s="664"/>
      <c r="CA14" s="664"/>
      <c r="CB14" s="698"/>
      <c r="CD14" s="618" t="s">
        <v>247</v>
      </c>
      <c r="CE14" s="619"/>
      <c r="CF14" s="619"/>
      <c r="CG14" s="619"/>
      <c r="CH14" s="619"/>
      <c r="CI14" s="619"/>
      <c r="CJ14" s="619"/>
      <c r="CK14" s="619"/>
      <c r="CL14" s="619"/>
      <c r="CM14" s="619"/>
      <c r="CN14" s="619"/>
      <c r="CO14" s="619"/>
      <c r="CP14" s="619"/>
      <c r="CQ14" s="620"/>
      <c r="CR14" s="621">
        <v>64655</v>
      </c>
      <c r="CS14" s="622"/>
      <c r="CT14" s="622"/>
      <c r="CU14" s="622"/>
      <c r="CV14" s="622"/>
      <c r="CW14" s="622"/>
      <c r="CX14" s="622"/>
      <c r="CY14" s="623"/>
      <c r="CZ14" s="663">
        <v>3.1</v>
      </c>
      <c r="DA14" s="663"/>
      <c r="DB14" s="663"/>
      <c r="DC14" s="663"/>
      <c r="DD14" s="627" t="s">
        <v>122</v>
      </c>
      <c r="DE14" s="622"/>
      <c r="DF14" s="622"/>
      <c r="DG14" s="622"/>
      <c r="DH14" s="622"/>
      <c r="DI14" s="622"/>
      <c r="DJ14" s="622"/>
      <c r="DK14" s="622"/>
      <c r="DL14" s="622"/>
      <c r="DM14" s="622"/>
      <c r="DN14" s="622"/>
      <c r="DO14" s="622"/>
      <c r="DP14" s="623"/>
      <c r="DQ14" s="627">
        <v>64655</v>
      </c>
      <c r="DR14" s="622"/>
      <c r="DS14" s="622"/>
      <c r="DT14" s="622"/>
      <c r="DU14" s="622"/>
      <c r="DV14" s="622"/>
      <c r="DW14" s="622"/>
      <c r="DX14" s="622"/>
      <c r="DY14" s="622"/>
      <c r="DZ14" s="622"/>
      <c r="EA14" s="622"/>
      <c r="EB14" s="622"/>
      <c r="EC14" s="662"/>
    </row>
    <row r="15" spans="2:143" ht="11.25" customHeight="1" x14ac:dyDescent="0.15">
      <c r="B15" s="618" t="s">
        <v>248</v>
      </c>
      <c r="C15" s="619"/>
      <c r="D15" s="619"/>
      <c r="E15" s="619"/>
      <c r="F15" s="619"/>
      <c r="G15" s="619"/>
      <c r="H15" s="619"/>
      <c r="I15" s="619"/>
      <c r="J15" s="619"/>
      <c r="K15" s="619"/>
      <c r="L15" s="619"/>
      <c r="M15" s="619"/>
      <c r="N15" s="619"/>
      <c r="O15" s="619"/>
      <c r="P15" s="619"/>
      <c r="Q15" s="620"/>
      <c r="R15" s="621">
        <v>1377</v>
      </c>
      <c r="S15" s="622"/>
      <c r="T15" s="622"/>
      <c r="U15" s="622"/>
      <c r="V15" s="622"/>
      <c r="W15" s="622"/>
      <c r="X15" s="622"/>
      <c r="Y15" s="623"/>
      <c r="Z15" s="663">
        <v>0.1</v>
      </c>
      <c r="AA15" s="663"/>
      <c r="AB15" s="663"/>
      <c r="AC15" s="663"/>
      <c r="AD15" s="664">
        <v>1377</v>
      </c>
      <c r="AE15" s="664"/>
      <c r="AF15" s="664"/>
      <c r="AG15" s="664"/>
      <c r="AH15" s="664"/>
      <c r="AI15" s="664"/>
      <c r="AJ15" s="664"/>
      <c r="AK15" s="664"/>
      <c r="AL15" s="624">
        <v>0.1</v>
      </c>
      <c r="AM15" s="625"/>
      <c r="AN15" s="625"/>
      <c r="AO15" s="665"/>
      <c r="AP15" s="618" t="s">
        <v>249</v>
      </c>
      <c r="AQ15" s="619"/>
      <c r="AR15" s="619"/>
      <c r="AS15" s="619"/>
      <c r="AT15" s="619"/>
      <c r="AU15" s="619"/>
      <c r="AV15" s="619"/>
      <c r="AW15" s="619"/>
      <c r="AX15" s="619"/>
      <c r="AY15" s="619"/>
      <c r="AZ15" s="619"/>
      <c r="BA15" s="619"/>
      <c r="BB15" s="619"/>
      <c r="BC15" s="619"/>
      <c r="BD15" s="619"/>
      <c r="BE15" s="619"/>
      <c r="BF15" s="620"/>
      <c r="BG15" s="621">
        <v>14610</v>
      </c>
      <c r="BH15" s="622"/>
      <c r="BI15" s="622"/>
      <c r="BJ15" s="622"/>
      <c r="BK15" s="622"/>
      <c r="BL15" s="622"/>
      <c r="BM15" s="622"/>
      <c r="BN15" s="623"/>
      <c r="BO15" s="663">
        <v>3.7</v>
      </c>
      <c r="BP15" s="663"/>
      <c r="BQ15" s="663"/>
      <c r="BR15" s="663"/>
      <c r="BS15" s="664" t="s">
        <v>122</v>
      </c>
      <c r="BT15" s="664"/>
      <c r="BU15" s="664"/>
      <c r="BV15" s="664"/>
      <c r="BW15" s="664"/>
      <c r="BX15" s="664"/>
      <c r="BY15" s="664"/>
      <c r="BZ15" s="664"/>
      <c r="CA15" s="664"/>
      <c r="CB15" s="698"/>
      <c r="CD15" s="618" t="s">
        <v>250</v>
      </c>
      <c r="CE15" s="619"/>
      <c r="CF15" s="619"/>
      <c r="CG15" s="619"/>
      <c r="CH15" s="619"/>
      <c r="CI15" s="619"/>
      <c r="CJ15" s="619"/>
      <c r="CK15" s="619"/>
      <c r="CL15" s="619"/>
      <c r="CM15" s="619"/>
      <c r="CN15" s="619"/>
      <c r="CO15" s="619"/>
      <c r="CP15" s="619"/>
      <c r="CQ15" s="620"/>
      <c r="CR15" s="621">
        <v>290099</v>
      </c>
      <c r="CS15" s="622"/>
      <c r="CT15" s="622"/>
      <c r="CU15" s="622"/>
      <c r="CV15" s="622"/>
      <c r="CW15" s="622"/>
      <c r="CX15" s="622"/>
      <c r="CY15" s="623"/>
      <c r="CZ15" s="663">
        <v>13.9</v>
      </c>
      <c r="DA15" s="663"/>
      <c r="DB15" s="663"/>
      <c r="DC15" s="663"/>
      <c r="DD15" s="627">
        <v>12401</v>
      </c>
      <c r="DE15" s="622"/>
      <c r="DF15" s="622"/>
      <c r="DG15" s="622"/>
      <c r="DH15" s="622"/>
      <c r="DI15" s="622"/>
      <c r="DJ15" s="622"/>
      <c r="DK15" s="622"/>
      <c r="DL15" s="622"/>
      <c r="DM15" s="622"/>
      <c r="DN15" s="622"/>
      <c r="DO15" s="622"/>
      <c r="DP15" s="623"/>
      <c r="DQ15" s="627">
        <v>265228</v>
      </c>
      <c r="DR15" s="622"/>
      <c r="DS15" s="622"/>
      <c r="DT15" s="622"/>
      <c r="DU15" s="622"/>
      <c r="DV15" s="622"/>
      <c r="DW15" s="622"/>
      <c r="DX15" s="622"/>
      <c r="DY15" s="622"/>
      <c r="DZ15" s="622"/>
      <c r="EA15" s="622"/>
      <c r="EB15" s="622"/>
      <c r="EC15" s="662"/>
    </row>
    <row r="16" spans="2:143" ht="11.25" customHeight="1" x14ac:dyDescent="0.15">
      <c r="B16" s="618" t="s">
        <v>251</v>
      </c>
      <c r="C16" s="619"/>
      <c r="D16" s="619"/>
      <c r="E16" s="619"/>
      <c r="F16" s="619"/>
      <c r="G16" s="619"/>
      <c r="H16" s="619"/>
      <c r="I16" s="619"/>
      <c r="J16" s="619"/>
      <c r="K16" s="619"/>
      <c r="L16" s="619"/>
      <c r="M16" s="619"/>
      <c r="N16" s="619"/>
      <c r="O16" s="619"/>
      <c r="P16" s="619"/>
      <c r="Q16" s="620"/>
      <c r="R16" s="621">
        <v>5567</v>
      </c>
      <c r="S16" s="622"/>
      <c r="T16" s="622"/>
      <c r="U16" s="622"/>
      <c r="V16" s="622"/>
      <c r="W16" s="622"/>
      <c r="X16" s="622"/>
      <c r="Y16" s="623"/>
      <c r="Z16" s="663">
        <v>0.2</v>
      </c>
      <c r="AA16" s="663"/>
      <c r="AB16" s="663"/>
      <c r="AC16" s="663"/>
      <c r="AD16" s="664">
        <v>5567</v>
      </c>
      <c r="AE16" s="664"/>
      <c r="AF16" s="664"/>
      <c r="AG16" s="664"/>
      <c r="AH16" s="664"/>
      <c r="AI16" s="664"/>
      <c r="AJ16" s="664"/>
      <c r="AK16" s="664"/>
      <c r="AL16" s="624">
        <v>0.4</v>
      </c>
      <c r="AM16" s="625"/>
      <c r="AN16" s="625"/>
      <c r="AO16" s="665"/>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63" t="s">
        <v>122</v>
      </c>
      <c r="BP16" s="663"/>
      <c r="BQ16" s="663"/>
      <c r="BR16" s="663"/>
      <c r="BS16" s="664" t="s">
        <v>122</v>
      </c>
      <c r="BT16" s="664"/>
      <c r="BU16" s="664"/>
      <c r="BV16" s="664"/>
      <c r="BW16" s="664"/>
      <c r="BX16" s="664"/>
      <c r="BY16" s="664"/>
      <c r="BZ16" s="664"/>
      <c r="CA16" s="664"/>
      <c r="CB16" s="698"/>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63" t="s">
        <v>122</v>
      </c>
      <c r="DA16" s="663"/>
      <c r="DB16" s="663"/>
      <c r="DC16" s="663"/>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62"/>
    </row>
    <row r="17" spans="2:133" ht="11.25" customHeight="1" x14ac:dyDescent="0.15">
      <c r="B17" s="618" t="s">
        <v>254</v>
      </c>
      <c r="C17" s="619"/>
      <c r="D17" s="619"/>
      <c r="E17" s="619"/>
      <c r="F17" s="619"/>
      <c r="G17" s="619"/>
      <c r="H17" s="619"/>
      <c r="I17" s="619"/>
      <c r="J17" s="619"/>
      <c r="K17" s="619"/>
      <c r="L17" s="619"/>
      <c r="M17" s="619"/>
      <c r="N17" s="619"/>
      <c r="O17" s="619"/>
      <c r="P17" s="619"/>
      <c r="Q17" s="620"/>
      <c r="R17" s="621">
        <v>23779</v>
      </c>
      <c r="S17" s="622"/>
      <c r="T17" s="622"/>
      <c r="U17" s="622"/>
      <c r="V17" s="622"/>
      <c r="W17" s="622"/>
      <c r="X17" s="622"/>
      <c r="Y17" s="623"/>
      <c r="Z17" s="663">
        <v>1</v>
      </c>
      <c r="AA17" s="663"/>
      <c r="AB17" s="663"/>
      <c r="AC17" s="663"/>
      <c r="AD17" s="664">
        <v>23779</v>
      </c>
      <c r="AE17" s="664"/>
      <c r="AF17" s="664"/>
      <c r="AG17" s="664"/>
      <c r="AH17" s="664"/>
      <c r="AI17" s="664"/>
      <c r="AJ17" s="664"/>
      <c r="AK17" s="664"/>
      <c r="AL17" s="624">
        <v>1.6</v>
      </c>
      <c r="AM17" s="625"/>
      <c r="AN17" s="625"/>
      <c r="AO17" s="665"/>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63" t="s">
        <v>122</v>
      </c>
      <c r="BP17" s="663"/>
      <c r="BQ17" s="663"/>
      <c r="BR17" s="663"/>
      <c r="BS17" s="664" t="s">
        <v>122</v>
      </c>
      <c r="BT17" s="664"/>
      <c r="BU17" s="664"/>
      <c r="BV17" s="664"/>
      <c r="BW17" s="664"/>
      <c r="BX17" s="664"/>
      <c r="BY17" s="664"/>
      <c r="BZ17" s="664"/>
      <c r="CA17" s="664"/>
      <c r="CB17" s="698"/>
      <c r="CD17" s="618" t="s">
        <v>256</v>
      </c>
      <c r="CE17" s="619"/>
      <c r="CF17" s="619"/>
      <c r="CG17" s="619"/>
      <c r="CH17" s="619"/>
      <c r="CI17" s="619"/>
      <c r="CJ17" s="619"/>
      <c r="CK17" s="619"/>
      <c r="CL17" s="619"/>
      <c r="CM17" s="619"/>
      <c r="CN17" s="619"/>
      <c r="CO17" s="619"/>
      <c r="CP17" s="619"/>
      <c r="CQ17" s="620"/>
      <c r="CR17" s="621">
        <v>171575</v>
      </c>
      <c r="CS17" s="622"/>
      <c r="CT17" s="622"/>
      <c r="CU17" s="622"/>
      <c r="CV17" s="622"/>
      <c r="CW17" s="622"/>
      <c r="CX17" s="622"/>
      <c r="CY17" s="623"/>
      <c r="CZ17" s="663">
        <v>8.1999999999999993</v>
      </c>
      <c r="DA17" s="663"/>
      <c r="DB17" s="663"/>
      <c r="DC17" s="663"/>
      <c r="DD17" s="627" t="s">
        <v>122</v>
      </c>
      <c r="DE17" s="622"/>
      <c r="DF17" s="622"/>
      <c r="DG17" s="622"/>
      <c r="DH17" s="622"/>
      <c r="DI17" s="622"/>
      <c r="DJ17" s="622"/>
      <c r="DK17" s="622"/>
      <c r="DL17" s="622"/>
      <c r="DM17" s="622"/>
      <c r="DN17" s="622"/>
      <c r="DO17" s="622"/>
      <c r="DP17" s="623"/>
      <c r="DQ17" s="627">
        <v>167395</v>
      </c>
      <c r="DR17" s="622"/>
      <c r="DS17" s="622"/>
      <c r="DT17" s="622"/>
      <c r="DU17" s="622"/>
      <c r="DV17" s="622"/>
      <c r="DW17" s="622"/>
      <c r="DX17" s="622"/>
      <c r="DY17" s="622"/>
      <c r="DZ17" s="622"/>
      <c r="EA17" s="622"/>
      <c r="EB17" s="622"/>
      <c r="EC17" s="662"/>
    </row>
    <row r="18" spans="2:133" ht="11.25" customHeight="1" x14ac:dyDescent="0.15">
      <c r="B18" s="618" t="s">
        <v>257</v>
      </c>
      <c r="C18" s="619"/>
      <c r="D18" s="619"/>
      <c r="E18" s="619"/>
      <c r="F18" s="619"/>
      <c r="G18" s="619"/>
      <c r="H18" s="619"/>
      <c r="I18" s="619"/>
      <c r="J18" s="619"/>
      <c r="K18" s="619"/>
      <c r="L18" s="619"/>
      <c r="M18" s="619"/>
      <c r="N18" s="619"/>
      <c r="O18" s="619"/>
      <c r="P18" s="619"/>
      <c r="Q18" s="620"/>
      <c r="R18" s="621">
        <v>5639</v>
      </c>
      <c r="S18" s="622"/>
      <c r="T18" s="622"/>
      <c r="U18" s="622"/>
      <c r="V18" s="622"/>
      <c r="W18" s="622"/>
      <c r="X18" s="622"/>
      <c r="Y18" s="623"/>
      <c r="Z18" s="663">
        <v>0.2</v>
      </c>
      <c r="AA18" s="663"/>
      <c r="AB18" s="663"/>
      <c r="AC18" s="663"/>
      <c r="AD18" s="664">
        <v>5639</v>
      </c>
      <c r="AE18" s="664"/>
      <c r="AF18" s="664"/>
      <c r="AG18" s="664"/>
      <c r="AH18" s="664"/>
      <c r="AI18" s="664"/>
      <c r="AJ18" s="664"/>
      <c r="AK18" s="664"/>
      <c r="AL18" s="624">
        <v>0.4</v>
      </c>
      <c r="AM18" s="625"/>
      <c r="AN18" s="625"/>
      <c r="AO18" s="665"/>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63" t="s">
        <v>122</v>
      </c>
      <c r="BP18" s="663"/>
      <c r="BQ18" s="663"/>
      <c r="BR18" s="663"/>
      <c r="BS18" s="664" t="s">
        <v>122</v>
      </c>
      <c r="BT18" s="664"/>
      <c r="BU18" s="664"/>
      <c r="BV18" s="664"/>
      <c r="BW18" s="664"/>
      <c r="BX18" s="664"/>
      <c r="BY18" s="664"/>
      <c r="BZ18" s="664"/>
      <c r="CA18" s="664"/>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63" t="s">
        <v>122</v>
      </c>
      <c r="DA18" s="663"/>
      <c r="DB18" s="663"/>
      <c r="DC18" s="663"/>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62"/>
    </row>
    <row r="19" spans="2:133" ht="11.25" customHeight="1" x14ac:dyDescent="0.15">
      <c r="B19" s="618" t="s">
        <v>260</v>
      </c>
      <c r="C19" s="619"/>
      <c r="D19" s="619"/>
      <c r="E19" s="619"/>
      <c r="F19" s="619"/>
      <c r="G19" s="619"/>
      <c r="H19" s="619"/>
      <c r="I19" s="619"/>
      <c r="J19" s="619"/>
      <c r="K19" s="619"/>
      <c r="L19" s="619"/>
      <c r="M19" s="619"/>
      <c r="N19" s="619"/>
      <c r="O19" s="619"/>
      <c r="P19" s="619"/>
      <c r="Q19" s="620"/>
      <c r="R19" s="621">
        <v>17459</v>
      </c>
      <c r="S19" s="622"/>
      <c r="T19" s="622"/>
      <c r="U19" s="622"/>
      <c r="V19" s="622"/>
      <c r="W19" s="622"/>
      <c r="X19" s="622"/>
      <c r="Y19" s="623"/>
      <c r="Z19" s="663">
        <v>0.8</v>
      </c>
      <c r="AA19" s="663"/>
      <c r="AB19" s="663"/>
      <c r="AC19" s="663"/>
      <c r="AD19" s="664">
        <v>17459</v>
      </c>
      <c r="AE19" s="664"/>
      <c r="AF19" s="664"/>
      <c r="AG19" s="664"/>
      <c r="AH19" s="664"/>
      <c r="AI19" s="664"/>
      <c r="AJ19" s="664"/>
      <c r="AK19" s="664"/>
      <c r="AL19" s="624">
        <v>1.2</v>
      </c>
      <c r="AM19" s="625"/>
      <c r="AN19" s="625"/>
      <c r="AO19" s="665"/>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63" t="s">
        <v>122</v>
      </c>
      <c r="BP19" s="663"/>
      <c r="BQ19" s="663"/>
      <c r="BR19" s="663"/>
      <c r="BS19" s="664" t="s">
        <v>122</v>
      </c>
      <c r="BT19" s="664"/>
      <c r="BU19" s="664"/>
      <c r="BV19" s="664"/>
      <c r="BW19" s="664"/>
      <c r="BX19" s="664"/>
      <c r="BY19" s="664"/>
      <c r="BZ19" s="664"/>
      <c r="CA19" s="664"/>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63" t="s">
        <v>122</v>
      </c>
      <c r="DA19" s="663"/>
      <c r="DB19" s="663"/>
      <c r="DC19" s="663"/>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62"/>
    </row>
    <row r="20" spans="2:133" ht="11.25" customHeight="1" x14ac:dyDescent="0.15">
      <c r="B20" s="688" t="s">
        <v>263</v>
      </c>
      <c r="C20" s="689"/>
      <c r="D20" s="689"/>
      <c r="E20" s="689"/>
      <c r="F20" s="689"/>
      <c r="G20" s="689"/>
      <c r="H20" s="689"/>
      <c r="I20" s="689"/>
      <c r="J20" s="689"/>
      <c r="K20" s="689"/>
      <c r="L20" s="689"/>
      <c r="M20" s="689"/>
      <c r="N20" s="689"/>
      <c r="O20" s="689"/>
      <c r="P20" s="689"/>
      <c r="Q20" s="690"/>
      <c r="R20" s="621">
        <v>681</v>
      </c>
      <c r="S20" s="622"/>
      <c r="T20" s="622"/>
      <c r="U20" s="622"/>
      <c r="V20" s="622"/>
      <c r="W20" s="622"/>
      <c r="X20" s="622"/>
      <c r="Y20" s="623"/>
      <c r="Z20" s="663">
        <v>0</v>
      </c>
      <c r="AA20" s="663"/>
      <c r="AB20" s="663"/>
      <c r="AC20" s="663"/>
      <c r="AD20" s="664">
        <v>681</v>
      </c>
      <c r="AE20" s="664"/>
      <c r="AF20" s="664"/>
      <c r="AG20" s="664"/>
      <c r="AH20" s="664"/>
      <c r="AI20" s="664"/>
      <c r="AJ20" s="664"/>
      <c r="AK20" s="664"/>
      <c r="AL20" s="624">
        <v>0</v>
      </c>
      <c r="AM20" s="625"/>
      <c r="AN20" s="625"/>
      <c r="AO20" s="665"/>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63" t="s">
        <v>122</v>
      </c>
      <c r="BP20" s="663"/>
      <c r="BQ20" s="663"/>
      <c r="BR20" s="663"/>
      <c r="BS20" s="664" t="s">
        <v>122</v>
      </c>
      <c r="BT20" s="664"/>
      <c r="BU20" s="664"/>
      <c r="BV20" s="664"/>
      <c r="BW20" s="664"/>
      <c r="BX20" s="664"/>
      <c r="BY20" s="664"/>
      <c r="BZ20" s="664"/>
      <c r="CA20" s="664"/>
      <c r="CB20" s="698"/>
      <c r="CD20" s="618" t="s">
        <v>265</v>
      </c>
      <c r="CE20" s="619"/>
      <c r="CF20" s="619"/>
      <c r="CG20" s="619"/>
      <c r="CH20" s="619"/>
      <c r="CI20" s="619"/>
      <c r="CJ20" s="619"/>
      <c r="CK20" s="619"/>
      <c r="CL20" s="619"/>
      <c r="CM20" s="619"/>
      <c r="CN20" s="619"/>
      <c r="CO20" s="619"/>
      <c r="CP20" s="619"/>
      <c r="CQ20" s="620"/>
      <c r="CR20" s="621">
        <v>2089612</v>
      </c>
      <c r="CS20" s="622"/>
      <c r="CT20" s="622"/>
      <c r="CU20" s="622"/>
      <c r="CV20" s="622"/>
      <c r="CW20" s="622"/>
      <c r="CX20" s="622"/>
      <c r="CY20" s="623"/>
      <c r="CZ20" s="663">
        <v>100</v>
      </c>
      <c r="DA20" s="663"/>
      <c r="DB20" s="663"/>
      <c r="DC20" s="663"/>
      <c r="DD20" s="627">
        <v>90649</v>
      </c>
      <c r="DE20" s="622"/>
      <c r="DF20" s="622"/>
      <c r="DG20" s="622"/>
      <c r="DH20" s="622"/>
      <c r="DI20" s="622"/>
      <c r="DJ20" s="622"/>
      <c r="DK20" s="622"/>
      <c r="DL20" s="622"/>
      <c r="DM20" s="622"/>
      <c r="DN20" s="622"/>
      <c r="DO20" s="622"/>
      <c r="DP20" s="623"/>
      <c r="DQ20" s="627">
        <v>1503412</v>
      </c>
      <c r="DR20" s="622"/>
      <c r="DS20" s="622"/>
      <c r="DT20" s="622"/>
      <c r="DU20" s="622"/>
      <c r="DV20" s="622"/>
      <c r="DW20" s="622"/>
      <c r="DX20" s="622"/>
      <c r="DY20" s="622"/>
      <c r="DZ20" s="622"/>
      <c r="EA20" s="622"/>
      <c r="EB20" s="622"/>
      <c r="EC20" s="662"/>
    </row>
    <row r="21" spans="2:133" ht="11.25" customHeight="1" x14ac:dyDescent="0.15">
      <c r="B21" s="618" t="s">
        <v>266</v>
      </c>
      <c r="C21" s="619"/>
      <c r="D21" s="619"/>
      <c r="E21" s="619"/>
      <c r="F21" s="619"/>
      <c r="G21" s="619"/>
      <c r="H21" s="619"/>
      <c r="I21" s="619"/>
      <c r="J21" s="619"/>
      <c r="K21" s="619"/>
      <c r="L21" s="619"/>
      <c r="M21" s="619"/>
      <c r="N21" s="619"/>
      <c r="O21" s="619"/>
      <c r="P21" s="619"/>
      <c r="Q21" s="620"/>
      <c r="R21" s="621">
        <v>1014895</v>
      </c>
      <c r="S21" s="622"/>
      <c r="T21" s="622"/>
      <c r="U21" s="622"/>
      <c r="V21" s="622"/>
      <c r="W21" s="622"/>
      <c r="X21" s="622"/>
      <c r="Y21" s="623"/>
      <c r="Z21" s="663">
        <v>44.2</v>
      </c>
      <c r="AA21" s="663"/>
      <c r="AB21" s="663"/>
      <c r="AC21" s="663"/>
      <c r="AD21" s="664">
        <v>945094</v>
      </c>
      <c r="AE21" s="664"/>
      <c r="AF21" s="664"/>
      <c r="AG21" s="664"/>
      <c r="AH21" s="664"/>
      <c r="AI21" s="664"/>
      <c r="AJ21" s="664"/>
      <c r="AK21" s="664"/>
      <c r="AL21" s="624">
        <v>63.4</v>
      </c>
      <c r="AM21" s="625"/>
      <c r="AN21" s="625"/>
      <c r="AO21" s="665"/>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63" t="s">
        <v>122</v>
      </c>
      <c r="BP21" s="663"/>
      <c r="BQ21" s="663"/>
      <c r="BR21" s="663"/>
      <c r="BS21" s="664" t="s">
        <v>122</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268</v>
      </c>
      <c r="C22" s="619"/>
      <c r="D22" s="619"/>
      <c r="E22" s="619"/>
      <c r="F22" s="619"/>
      <c r="G22" s="619"/>
      <c r="H22" s="619"/>
      <c r="I22" s="619"/>
      <c r="J22" s="619"/>
      <c r="K22" s="619"/>
      <c r="L22" s="619"/>
      <c r="M22" s="619"/>
      <c r="N22" s="619"/>
      <c r="O22" s="619"/>
      <c r="P22" s="619"/>
      <c r="Q22" s="620"/>
      <c r="R22" s="621">
        <v>945094</v>
      </c>
      <c r="S22" s="622"/>
      <c r="T22" s="622"/>
      <c r="U22" s="622"/>
      <c r="V22" s="622"/>
      <c r="W22" s="622"/>
      <c r="X22" s="622"/>
      <c r="Y22" s="623"/>
      <c r="Z22" s="663">
        <v>41.2</v>
      </c>
      <c r="AA22" s="663"/>
      <c r="AB22" s="663"/>
      <c r="AC22" s="663"/>
      <c r="AD22" s="664">
        <v>945094</v>
      </c>
      <c r="AE22" s="664"/>
      <c r="AF22" s="664"/>
      <c r="AG22" s="664"/>
      <c r="AH22" s="664"/>
      <c r="AI22" s="664"/>
      <c r="AJ22" s="664"/>
      <c r="AK22" s="664"/>
      <c r="AL22" s="624">
        <v>63.4</v>
      </c>
      <c r="AM22" s="625"/>
      <c r="AN22" s="625"/>
      <c r="AO22" s="665"/>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63" t="s">
        <v>122</v>
      </c>
      <c r="BP22" s="663"/>
      <c r="BQ22" s="663"/>
      <c r="BR22" s="663"/>
      <c r="BS22" s="664" t="s">
        <v>122</v>
      </c>
      <c r="BT22" s="664"/>
      <c r="BU22" s="664"/>
      <c r="BV22" s="664"/>
      <c r="BW22" s="664"/>
      <c r="BX22" s="664"/>
      <c r="BY22" s="664"/>
      <c r="BZ22" s="664"/>
      <c r="CA22" s="664"/>
      <c r="CB22" s="698"/>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69801</v>
      </c>
      <c r="S23" s="622"/>
      <c r="T23" s="622"/>
      <c r="U23" s="622"/>
      <c r="V23" s="622"/>
      <c r="W23" s="622"/>
      <c r="X23" s="622"/>
      <c r="Y23" s="623"/>
      <c r="Z23" s="663">
        <v>3</v>
      </c>
      <c r="AA23" s="663"/>
      <c r="AB23" s="663"/>
      <c r="AC23" s="663"/>
      <c r="AD23" s="664" t="s">
        <v>122</v>
      </c>
      <c r="AE23" s="664"/>
      <c r="AF23" s="664"/>
      <c r="AG23" s="664"/>
      <c r="AH23" s="664"/>
      <c r="AI23" s="664"/>
      <c r="AJ23" s="664"/>
      <c r="AK23" s="664"/>
      <c r="AL23" s="624" t="s">
        <v>122</v>
      </c>
      <c r="AM23" s="625"/>
      <c r="AN23" s="625"/>
      <c r="AO23" s="665"/>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63" t="s">
        <v>122</v>
      </c>
      <c r="BP23" s="663"/>
      <c r="BQ23" s="663"/>
      <c r="BR23" s="663"/>
      <c r="BS23" s="664" t="s">
        <v>122</v>
      </c>
      <c r="BT23" s="664"/>
      <c r="BU23" s="664"/>
      <c r="BV23" s="664"/>
      <c r="BW23" s="664"/>
      <c r="BX23" s="664"/>
      <c r="BY23" s="664"/>
      <c r="BZ23" s="664"/>
      <c r="CA23" s="664"/>
      <c r="CB23" s="698"/>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06" t="s">
        <v>276</v>
      </c>
      <c r="DM23" s="707"/>
      <c r="DN23" s="707"/>
      <c r="DO23" s="707"/>
      <c r="DP23" s="707"/>
      <c r="DQ23" s="707"/>
      <c r="DR23" s="707"/>
      <c r="DS23" s="707"/>
      <c r="DT23" s="707"/>
      <c r="DU23" s="707"/>
      <c r="DV23" s="708"/>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63" t="s">
        <v>122</v>
      </c>
      <c r="AA24" s="663"/>
      <c r="AB24" s="663"/>
      <c r="AC24" s="663"/>
      <c r="AD24" s="664" t="s">
        <v>122</v>
      </c>
      <c r="AE24" s="664"/>
      <c r="AF24" s="664"/>
      <c r="AG24" s="664"/>
      <c r="AH24" s="664"/>
      <c r="AI24" s="664"/>
      <c r="AJ24" s="664"/>
      <c r="AK24" s="664"/>
      <c r="AL24" s="624" t="s">
        <v>122</v>
      </c>
      <c r="AM24" s="625"/>
      <c r="AN24" s="625"/>
      <c r="AO24" s="665"/>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63" t="s">
        <v>122</v>
      </c>
      <c r="BP24" s="663"/>
      <c r="BQ24" s="663"/>
      <c r="BR24" s="663"/>
      <c r="BS24" s="664" t="s">
        <v>122</v>
      </c>
      <c r="BT24" s="664"/>
      <c r="BU24" s="664"/>
      <c r="BV24" s="664"/>
      <c r="BW24" s="664"/>
      <c r="BX24" s="664"/>
      <c r="BY24" s="664"/>
      <c r="BZ24" s="664"/>
      <c r="CA24" s="664"/>
      <c r="CB24" s="698"/>
      <c r="CD24" s="676" t="s">
        <v>280</v>
      </c>
      <c r="CE24" s="677"/>
      <c r="CF24" s="677"/>
      <c r="CG24" s="677"/>
      <c r="CH24" s="677"/>
      <c r="CI24" s="677"/>
      <c r="CJ24" s="677"/>
      <c r="CK24" s="677"/>
      <c r="CL24" s="677"/>
      <c r="CM24" s="677"/>
      <c r="CN24" s="677"/>
      <c r="CO24" s="677"/>
      <c r="CP24" s="677"/>
      <c r="CQ24" s="678"/>
      <c r="CR24" s="673">
        <v>876132</v>
      </c>
      <c r="CS24" s="674"/>
      <c r="CT24" s="674"/>
      <c r="CU24" s="674"/>
      <c r="CV24" s="674"/>
      <c r="CW24" s="674"/>
      <c r="CX24" s="674"/>
      <c r="CY24" s="702"/>
      <c r="CZ24" s="703">
        <v>41.9</v>
      </c>
      <c r="DA24" s="686"/>
      <c r="DB24" s="686"/>
      <c r="DC24" s="705"/>
      <c r="DD24" s="701">
        <v>589308</v>
      </c>
      <c r="DE24" s="674"/>
      <c r="DF24" s="674"/>
      <c r="DG24" s="674"/>
      <c r="DH24" s="674"/>
      <c r="DI24" s="674"/>
      <c r="DJ24" s="674"/>
      <c r="DK24" s="702"/>
      <c r="DL24" s="701">
        <v>584724</v>
      </c>
      <c r="DM24" s="674"/>
      <c r="DN24" s="674"/>
      <c r="DO24" s="674"/>
      <c r="DP24" s="674"/>
      <c r="DQ24" s="674"/>
      <c r="DR24" s="674"/>
      <c r="DS24" s="674"/>
      <c r="DT24" s="674"/>
      <c r="DU24" s="674"/>
      <c r="DV24" s="702"/>
      <c r="DW24" s="703">
        <v>39.1</v>
      </c>
      <c r="DX24" s="686"/>
      <c r="DY24" s="686"/>
      <c r="DZ24" s="686"/>
      <c r="EA24" s="686"/>
      <c r="EB24" s="686"/>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1541081</v>
      </c>
      <c r="S25" s="622"/>
      <c r="T25" s="622"/>
      <c r="U25" s="622"/>
      <c r="V25" s="622"/>
      <c r="W25" s="622"/>
      <c r="X25" s="622"/>
      <c r="Y25" s="623"/>
      <c r="Z25" s="663">
        <v>67.2</v>
      </c>
      <c r="AA25" s="663"/>
      <c r="AB25" s="663"/>
      <c r="AC25" s="663"/>
      <c r="AD25" s="664">
        <v>1471280</v>
      </c>
      <c r="AE25" s="664"/>
      <c r="AF25" s="664"/>
      <c r="AG25" s="664"/>
      <c r="AH25" s="664"/>
      <c r="AI25" s="664"/>
      <c r="AJ25" s="664"/>
      <c r="AK25" s="664"/>
      <c r="AL25" s="624">
        <v>98.7</v>
      </c>
      <c r="AM25" s="625"/>
      <c r="AN25" s="625"/>
      <c r="AO25" s="665"/>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63" t="s">
        <v>122</v>
      </c>
      <c r="BP25" s="663"/>
      <c r="BQ25" s="663"/>
      <c r="BR25" s="663"/>
      <c r="BS25" s="664" t="s">
        <v>122</v>
      </c>
      <c r="BT25" s="664"/>
      <c r="BU25" s="664"/>
      <c r="BV25" s="664"/>
      <c r="BW25" s="664"/>
      <c r="BX25" s="664"/>
      <c r="BY25" s="664"/>
      <c r="BZ25" s="664"/>
      <c r="CA25" s="664"/>
      <c r="CB25" s="698"/>
      <c r="CD25" s="618" t="s">
        <v>283</v>
      </c>
      <c r="CE25" s="619"/>
      <c r="CF25" s="619"/>
      <c r="CG25" s="619"/>
      <c r="CH25" s="619"/>
      <c r="CI25" s="619"/>
      <c r="CJ25" s="619"/>
      <c r="CK25" s="619"/>
      <c r="CL25" s="619"/>
      <c r="CM25" s="619"/>
      <c r="CN25" s="619"/>
      <c r="CO25" s="619"/>
      <c r="CP25" s="619"/>
      <c r="CQ25" s="620"/>
      <c r="CR25" s="621">
        <v>363888</v>
      </c>
      <c r="CS25" s="634"/>
      <c r="CT25" s="634"/>
      <c r="CU25" s="634"/>
      <c r="CV25" s="634"/>
      <c r="CW25" s="634"/>
      <c r="CX25" s="634"/>
      <c r="CY25" s="635"/>
      <c r="CZ25" s="624">
        <v>17.399999999999999</v>
      </c>
      <c r="DA25" s="636"/>
      <c r="DB25" s="636"/>
      <c r="DC25" s="637"/>
      <c r="DD25" s="627">
        <v>350267</v>
      </c>
      <c r="DE25" s="634"/>
      <c r="DF25" s="634"/>
      <c r="DG25" s="634"/>
      <c r="DH25" s="634"/>
      <c r="DI25" s="634"/>
      <c r="DJ25" s="634"/>
      <c r="DK25" s="635"/>
      <c r="DL25" s="627">
        <v>346013</v>
      </c>
      <c r="DM25" s="634"/>
      <c r="DN25" s="634"/>
      <c r="DO25" s="634"/>
      <c r="DP25" s="634"/>
      <c r="DQ25" s="634"/>
      <c r="DR25" s="634"/>
      <c r="DS25" s="634"/>
      <c r="DT25" s="634"/>
      <c r="DU25" s="634"/>
      <c r="DV25" s="635"/>
      <c r="DW25" s="624">
        <v>23.2</v>
      </c>
      <c r="DX25" s="636"/>
      <c r="DY25" s="636"/>
      <c r="DZ25" s="636"/>
      <c r="EA25" s="636"/>
      <c r="EB25" s="636"/>
      <c r="EC25" s="652"/>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63" t="s">
        <v>122</v>
      </c>
      <c r="AA26" s="663"/>
      <c r="AB26" s="663"/>
      <c r="AC26" s="663"/>
      <c r="AD26" s="664" t="s">
        <v>122</v>
      </c>
      <c r="AE26" s="664"/>
      <c r="AF26" s="664"/>
      <c r="AG26" s="664"/>
      <c r="AH26" s="664"/>
      <c r="AI26" s="664"/>
      <c r="AJ26" s="664"/>
      <c r="AK26" s="664"/>
      <c r="AL26" s="624" t="s">
        <v>122</v>
      </c>
      <c r="AM26" s="625"/>
      <c r="AN26" s="625"/>
      <c r="AO26" s="665"/>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63" t="s">
        <v>122</v>
      </c>
      <c r="BP26" s="663"/>
      <c r="BQ26" s="663"/>
      <c r="BR26" s="663"/>
      <c r="BS26" s="664" t="s">
        <v>122</v>
      </c>
      <c r="BT26" s="664"/>
      <c r="BU26" s="664"/>
      <c r="BV26" s="664"/>
      <c r="BW26" s="664"/>
      <c r="BX26" s="664"/>
      <c r="BY26" s="664"/>
      <c r="BZ26" s="664"/>
      <c r="CA26" s="664"/>
      <c r="CB26" s="698"/>
      <c r="CD26" s="618" t="s">
        <v>286</v>
      </c>
      <c r="CE26" s="619"/>
      <c r="CF26" s="619"/>
      <c r="CG26" s="619"/>
      <c r="CH26" s="619"/>
      <c r="CI26" s="619"/>
      <c r="CJ26" s="619"/>
      <c r="CK26" s="619"/>
      <c r="CL26" s="619"/>
      <c r="CM26" s="619"/>
      <c r="CN26" s="619"/>
      <c r="CO26" s="619"/>
      <c r="CP26" s="619"/>
      <c r="CQ26" s="620"/>
      <c r="CR26" s="621">
        <v>207685</v>
      </c>
      <c r="CS26" s="622"/>
      <c r="CT26" s="622"/>
      <c r="CU26" s="622"/>
      <c r="CV26" s="622"/>
      <c r="CW26" s="622"/>
      <c r="CX26" s="622"/>
      <c r="CY26" s="623"/>
      <c r="CZ26" s="624">
        <v>9.9</v>
      </c>
      <c r="DA26" s="636"/>
      <c r="DB26" s="636"/>
      <c r="DC26" s="637"/>
      <c r="DD26" s="627">
        <v>195728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52"/>
    </row>
    <row r="27" spans="2:133" ht="11.25" customHeight="1" x14ac:dyDescent="0.15">
      <c r="B27" s="618" t="s">
        <v>287</v>
      </c>
      <c r="C27" s="619"/>
      <c r="D27" s="619"/>
      <c r="E27" s="619"/>
      <c r="F27" s="619"/>
      <c r="G27" s="619"/>
      <c r="H27" s="619"/>
      <c r="I27" s="619"/>
      <c r="J27" s="619"/>
      <c r="K27" s="619"/>
      <c r="L27" s="619"/>
      <c r="M27" s="619"/>
      <c r="N27" s="619"/>
      <c r="O27" s="619"/>
      <c r="P27" s="619"/>
      <c r="Q27" s="620"/>
      <c r="R27" s="621">
        <v>141</v>
      </c>
      <c r="S27" s="622"/>
      <c r="T27" s="622"/>
      <c r="U27" s="622"/>
      <c r="V27" s="622"/>
      <c r="W27" s="622"/>
      <c r="X27" s="622"/>
      <c r="Y27" s="623"/>
      <c r="Z27" s="663">
        <v>0</v>
      </c>
      <c r="AA27" s="663"/>
      <c r="AB27" s="663"/>
      <c r="AC27" s="663"/>
      <c r="AD27" s="664" t="s">
        <v>122</v>
      </c>
      <c r="AE27" s="664"/>
      <c r="AF27" s="664"/>
      <c r="AG27" s="664"/>
      <c r="AH27" s="664"/>
      <c r="AI27" s="664"/>
      <c r="AJ27" s="664"/>
      <c r="AK27" s="664"/>
      <c r="AL27" s="624" t="s">
        <v>122</v>
      </c>
      <c r="AM27" s="625"/>
      <c r="AN27" s="625"/>
      <c r="AO27" s="665"/>
      <c r="AP27" s="618" t="s">
        <v>288</v>
      </c>
      <c r="AQ27" s="619"/>
      <c r="AR27" s="619"/>
      <c r="AS27" s="619"/>
      <c r="AT27" s="619"/>
      <c r="AU27" s="619"/>
      <c r="AV27" s="619"/>
      <c r="AW27" s="619"/>
      <c r="AX27" s="619"/>
      <c r="AY27" s="619"/>
      <c r="AZ27" s="619"/>
      <c r="BA27" s="619"/>
      <c r="BB27" s="619"/>
      <c r="BC27" s="619"/>
      <c r="BD27" s="619"/>
      <c r="BE27" s="619"/>
      <c r="BF27" s="620"/>
      <c r="BG27" s="621">
        <v>396744</v>
      </c>
      <c r="BH27" s="622"/>
      <c r="BI27" s="622"/>
      <c r="BJ27" s="622"/>
      <c r="BK27" s="622"/>
      <c r="BL27" s="622"/>
      <c r="BM27" s="622"/>
      <c r="BN27" s="623"/>
      <c r="BO27" s="663">
        <v>100</v>
      </c>
      <c r="BP27" s="663"/>
      <c r="BQ27" s="663"/>
      <c r="BR27" s="663"/>
      <c r="BS27" s="664">
        <v>3257</v>
      </c>
      <c r="BT27" s="664"/>
      <c r="BU27" s="664"/>
      <c r="BV27" s="664"/>
      <c r="BW27" s="664"/>
      <c r="BX27" s="664"/>
      <c r="BY27" s="664"/>
      <c r="BZ27" s="664"/>
      <c r="CA27" s="664"/>
      <c r="CB27" s="698"/>
      <c r="CD27" s="618" t="s">
        <v>289</v>
      </c>
      <c r="CE27" s="619"/>
      <c r="CF27" s="619"/>
      <c r="CG27" s="619"/>
      <c r="CH27" s="619"/>
      <c r="CI27" s="619"/>
      <c r="CJ27" s="619"/>
      <c r="CK27" s="619"/>
      <c r="CL27" s="619"/>
      <c r="CM27" s="619"/>
      <c r="CN27" s="619"/>
      <c r="CO27" s="619"/>
      <c r="CP27" s="619"/>
      <c r="CQ27" s="620"/>
      <c r="CR27" s="621">
        <v>340669</v>
      </c>
      <c r="CS27" s="634"/>
      <c r="CT27" s="634"/>
      <c r="CU27" s="634"/>
      <c r="CV27" s="634"/>
      <c r="CW27" s="634"/>
      <c r="CX27" s="634"/>
      <c r="CY27" s="635"/>
      <c r="CZ27" s="624">
        <v>16.3</v>
      </c>
      <c r="DA27" s="636"/>
      <c r="DB27" s="636"/>
      <c r="DC27" s="637"/>
      <c r="DD27" s="627">
        <v>71646</v>
      </c>
      <c r="DE27" s="634"/>
      <c r="DF27" s="634"/>
      <c r="DG27" s="634"/>
      <c r="DH27" s="634"/>
      <c r="DI27" s="634"/>
      <c r="DJ27" s="634"/>
      <c r="DK27" s="635"/>
      <c r="DL27" s="627">
        <v>71316</v>
      </c>
      <c r="DM27" s="634"/>
      <c r="DN27" s="634"/>
      <c r="DO27" s="634"/>
      <c r="DP27" s="634"/>
      <c r="DQ27" s="634"/>
      <c r="DR27" s="634"/>
      <c r="DS27" s="634"/>
      <c r="DT27" s="634"/>
      <c r="DU27" s="634"/>
      <c r="DV27" s="635"/>
      <c r="DW27" s="624">
        <v>4.8</v>
      </c>
      <c r="DX27" s="636"/>
      <c r="DY27" s="636"/>
      <c r="DZ27" s="636"/>
      <c r="EA27" s="636"/>
      <c r="EB27" s="636"/>
      <c r="EC27" s="652"/>
    </row>
    <row r="28" spans="2:133" ht="11.25" customHeight="1" x14ac:dyDescent="0.15">
      <c r="B28" s="618" t="s">
        <v>290</v>
      </c>
      <c r="C28" s="619"/>
      <c r="D28" s="619"/>
      <c r="E28" s="619"/>
      <c r="F28" s="619"/>
      <c r="G28" s="619"/>
      <c r="H28" s="619"/>
      <c r="I28" s="619"/>
      <c r="J28" s="619"/>
      <c r="K28" s="619"/>
      <c r="L28" s="619"/>
      <c r="M28" s="619"/>
      <c r="N28" s="619"/>
      <c r="O28" s="619"/>
      <c r="P28" s="619"/>
      <c r="Q28" s="620"/>
      <c r="R28" s="621">
        <v>40194</v>
      </c>
      <c r="S28" s="622"/>
      <c r="T28" s="622"/>
      <c r="U28" s="622"/>
      <c r="V28" s="622"/>
      <c r="W28" s="622"/>
      <c r="X28" s="622"/>
      <c r="Y28" s="623"/>
      <c r="Z28" s="663">
        <v>1.8</v>
      </c>
      <c r="AA28" s="663"/>
      <c r="AB28" s="663"/>
      <c r="AC28" s="663"/>
      <c r="AD28" s="664" t="s">
        <v>122</v>
      </c>
      <c r="AE28" s="664"/>
      <c r="AF28" s="664"/>
      <c r="AG28" s="664"/>
      <c r="AH28" s="664"/>
      <c r="AI28" s="664"/>
      <c r="AJ28" s="664"/>
      <c r="AK28" s="664"/>
      <c r="AL28" s="624" t="s">
        <v>122</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291</v>
      </c>
      <c r="CE28" s="619"/>
      <c r="CF28" s="619"/>
      <c r="CG28" s="619"/>
      <c r="CH28" s="619"/>
      <c r="CI28" s="619"/>
      <c r="CJ28" s="619"/>
      <c r="CK28" s="619"/>
      <c r="CL28" s="619"/>
      <c r="CM28" s="619"/>
      <c r="CN28" s="619"/>
      <c r="CO28" s="619"/>
      <c r="CP28" s="619"/>
      <c r="CQ28" s="620"/>
      <c r="CR28" s="621">
        <v>171575</v>
      </c>
      <c r="CS28" s="622"/>
      <c r="CT28" s="622"/>
      <c r="CU28" s="622"/>
      <c r="CV28" s="622"/>
      <c r="CW28" s="622"/>
      <c r="CX28" s="622"/>
      <c r="CY28" s="623"/>
      <c r="CZ28" s="624">
        <v>8.1999999999999993</v>
      </c>
      <c r="DA28" s="636"/>
      <c r="DB28" s="636"/>
      <c r="DC28" s="637"/>
      <c r="DD28" s="627">
        <v>167395</v>
      </c>
      <c r="DE28" s="622"/>
      <c r="DF28" s="622"/>
      <c r="DG28" s="622"/>
      <c r="DH28" s="622"/>
      <c r="DI28" s="622"/>
      <c r="DJ28" s="622"/>
      <c r="DK28" s="623"/>
      <c r="DL28" s="627">
        <v>167395</v>
      </c>
      <c r="DM28" s="622"/>
      <c r="DN28" s="622"/>
      <c r="DO28" s="622"/>
      <c r="DP28" s="622"/>
      <c r="DQ28" s="622"/>
      <c r="DR28" s="622"/>
      <c r="DS28" s="622"/>
      <c r="DT28" s="622"/>
      <c r="DU28" s="622"/>
      <c r="DV28" s="623"/>
      <c r="DW28" s="624">
        <v>11.2</v>
      </c>
      <c r="DX28" s="636"/>
      <c r="DY28" s="636"/>
      <c r="DZ28" s="636"/>
      <c r="EA28" s="636"/>
      <c r="EB28" s="636"/>
      <c r="EC28" s="652"/>
    </row>
    <row r="29" spans="2:133" ht="11.25" customHeight="1" x14ac:dyDescent="0.15">
      <c r="B29" s="618" t="s">
        <v>292</v>
      </c>
      <c r="C29" s="619"/>
      <c r="D29" s="619"/>
      <c r="E29" s="619"/>
      <c r="F29" s="619"/>
      <c r="G29" s="619"/>
      <c r="H29" s="619"/>
      <c r="I29" s="619"/>
      <c r="J29" s="619"/>
      <c r="K29" s="619"/>
      <c r="L29" s="619"/>
      <c r="M29" s="619"/>
      <c r="N29" s="619"/>
      <c r="O29" s="619"/>
      <c r="P29" s="619"/>
      <c r="Q29" s="620"/>
      <c r="R29" s="621">
        <v>1400</v>
      </c>
      <c r="S29" s="622"/>
      <c r="T29" s="622"/>
      <c r="U29" s="622"/>
      <c r="V29" s="622"/>
      <c r="W29" s="622"/>
      <c r="X29" s="622"/>
      <c r="Y29" s="623"/>
      <c r="Z29" s="663">
        <v>0.1</v>
      </c>
      <c r="AA29" s="663"/>
      <c r="AB29" s="663"/>
      <c r="AC29" s="663"/>
      <c r="AD29" s="664" t="s">
        <v>122</v>
      </c>
      <c r="AE29" s="664"/>
      <c r="AF29" s="664"/>
      <c r="AG29" s="664"/>
      <c r="AH29" s="664"/>
      <c r="AI29" s="664"/>
      <c r="AJ29" s="664"/>
      <c r="AK29" s="664"/>
      <c r="AL29" s="624" t="s">
        <v>122</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293</v>
      </c>
      <c r="CE29" s="641"/>
      <c r="CF29" s="618" t="s">
        <v>66</v>
      </c>
      <c r="CG29" s="619"/>
      <c r="CH29" s="619"/>
      <c r="CI29" s="619"/>
      <c r="CJ29" s="619"/>
      <c r="CK29" s="619"/>
      <c r="CL29" s="619"/>
      <c r="CM29" s="619"/>
      <c r="CN29" s="619"/>
      <c r="CO29" s="619"/>
      <c r="CP29" s="619"/>
      <c r="CQ29" s="620"/>
      <c r="CR29" s="621">
        <v>171575</v>
      </c>
      <c r="CS29" s="634"/>
      <c r="CT29" s="634"/>
      <c r="CU29" s="634"/>
      <c r="CV29" s="634"/>
      <c r="CW29" s="634"/>
      <c r="CX29" s="634"/>
      <c r="CY29" s="635"/>
      <c r="CZ29" s="624">
        <v>8.1999999999999993</v>
      </c>
      <c r="DA29" s="636"/>
      <c r="DB29" s="636"/>
      <c r="DC29" s="637"/>
      <c r="DD29" s="627">
        <v>167395</v>
      </c>
      <c r="DE29" s="634"/>
      <c r="DF29" s="634"/>
      <c r="DG29" s="634"/>
      <c r="DH29" s="634"/>
      <c r="DI29" s="634"/>
      <c r="DJ29" s="634"/>
      <c r="DK29" s="635"/>
      <c r="DL29" s="627">
        <v>167395</v>
      </c>
      <c r="DM29" s="634"/>
      <c r="DN29" s="634"/>
      <c r="DO29" s="634"/>
      <c r="DP29" s="634"/>
      <c r="DQ29" s="634"/>
      <c r="DR29" s="634"/>
      <c r="DS29" s="634"/>
      <c r="DT29" s="634"/>
      <c r="DU29" s="634"/>
      <c r="DV29" s="635"/>
      <c r="DW29" s="624">
        <v>11.2</v>
      </c>
      <c r="DX29" s="636"/>
      <c r="DY29" s="636"/>
      <c r="DZ29" s="636"/>
      <c r="EA29" s="636"/>
      <c r="EB29" s="636"/>
      <c r="EC29" s="652"/>
    </row>
    <row r="30" spans="2:133" ht="11.25" customHeight="1" x14ac:dyDescent="0.15">
      <c r="B30" s="618" t="s">
        <v>294</v>
      </c>
      <c r="C30" s="619"/>
      <c r="D30" s="619"/>
      <c r="E30" s="619"/>
      <c r="F30" s="619"/>
      <c r="G30" s="619"/>
      <c r="H30" s="619"/>
      <c r="I30" s="619"/>
      <c r="J30" s="619"/>
      <c r="K30" s="619"/>
      <c r="L30" s="619"/>
      <c r="M30" s="619"/>
      <c r="N30" s="619"/>
      <c r="O30" s="619"/>
      <c r="P30" s="619"/>
      <c r="Q30" s="620"/>
      <c r="R30" s="621">
        <v>264963</v>
      </c>
      <c r="S30" s="622"/>
      <c r="T30" s="622"/>
      <c r="U30" s="622"/>
      <c r="V30" s="622"/>
      <c r="W30" s="622"/>
      <c r="X30" s="622"/>
      <c r="Y30" s="623"/>
      <c r="Z30" s="663">
        <v>11.6</v>
      </c>
      <c r="AA30" s="663"/>
      <c r="AB30" s="663"/>
      <c r="AC30" s="663"/>
      <c r="AD30" s="664" t="s">
        <v>122</v>
      </c>
      <c r="AE30" s="664"/>
      <c r="AF30" s="664"/>
      <c r="AG30" s="664"/>
      <c r="AH30" s="664"/>
      <c r="AI30" s="664"/>
      <c r="AJ30" s="664"/>
      <c r="AK30" s="664"/>
      <c r="AL30" s="624" t="s">
        <v>122</v>
      </c>
      <c r="AM30" s="625"/>
      <c r="AN30" s="625"/>
      <c r="AO30" s="665"/>
      <c r="AP30" s="679" t="s">
        <v>212</v>
      </c>
      <c r="AQ30" s="680"/>
      <c r="AR30" s="680"/>
      <c r="AS30" s="680"/>
      <c r="AT30" s="680"/>
      <c r="AU30" s="680"/>
      <c r="AV30" s="680"/>
      <c r="AW30" s="680"/>
      <c r="AX30" s="680"/>
      <c r="AY30" s="680"/>
      <c r="AZ30" s="680"/>
      <c r="BA30" s="680"/>
      <c r="BB30" s="680"/>
      <c r="BC30" s="680"/>
      <c r="BD30" s="680"/>
      <c r="BE30" s="680"/>
      <c r="BF30" s="681"/>
      <c r="BG30" s="679" t="s">
        <v>295</v>
      </c>
      <c r="BH30" s="696"/>
      <c r="BI30" s="696"/>
      <c r="BJ30" s="696"/>
      <c r="BK30" s="696"/>
      <c r="BL30" s="696"/>
      <c r="BM30" s="696"/>
      <c r="BN30" s="696"/>
      <c r="BO30" s="696"/>
      <c r="BP30" s="696"/>
      <c r="BQ30" s="697"/>
      <c r="BR30" s="679"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163430</v>
      </c>
      <c r="CS30" s="622"/>
      <c r="CT30" s="622"/>
      <c r="CU30" s="622"/>
      <c r="CV30" s="622"/>
      <c r="CW30" s="622"/>
      <c r="CX30" s="622"/>
      <c r="CY30" s="623"/>
      <c r="CZ30" s="624">
        <v>7.8</v>
      </c>
      <c r="DA30" s="636"/>
      <c r="DB30" s="636"/>
      <c r="DC30" s="637"/>
      <c r="DD30" s="627">
        <v>159250</v>
      </c>
      <c r="DE30" s="622"/>
      <c r="DF30" s="622"/>
      <c r="DG30" s="622"/>
      <c r="DH30" s="622"/>
      <c r="DI30" s="622"/>
      <c r="DJ30" s="622"/>
      <c r="DK30" s="623"/>
      <c r="DL30" s="627">
        <v>159250</v>
      </c>
      <c r="DM30" s="622"/>
      <c r="DN30" s="622"/>
      <c r="DO30" s="622"/>
      <c r="DP30" s="622"/>
      <c r="DQ30" s="622"/>
      <c r="DR30" s="622"/>
      <c r="DS30" s="622"/>
      <c r="DT30" s="622"/>
      <c r="DU30" s="622"/>
      <c r="DV30" s="623"/>
      <c r="DW30" s="624">
        <v>10.7</v>
      </c>
      <c r="DX30" s="636"/>
      <c r="DY30" s="636"/>
      <c r="DZ30" s="636"/>
      <c r="EA30" s="636"/>
      <c r="EB30" s="636"/>
      <c r="EC30" s="652"/>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63" t="s">
        <v>122</v>
      </c>
      <c r="AA31" s="663"/>
      <c r="AB31" s="663"/>
      <c r="AC31" s="663"/>
      <c r="AD31" s="664" t="s">
        <v>122</v>
      </c>
      <c r="AE31" s="664"/>
      <c r="AF31" s="664"/>
      <c r="AG31" s="664"/>
      <c r="AH31" s="664"/>
      <c r="AI31" s="664"/>
      <c r="AJ31" s="664"/>
      <c r="AK31" s="664"/>
      <c r="AL31" s="624" t="s">
        <v>122</v>
      </c>
      <c r="AM31" s="625"/>
      <c r="AN31" s="625"/>
      <c r="AO31" s="665"/>
      <c r="AP31" s="691" t="s">
        <v>299</v>
      </c>
      <c r="AQ31" s="692"/>
      <c r="AR31" s="692"/>
      <c r="AS31" s="692"/>
      <c r="AT31" s="693" t="s">
        <v>300</v>
      </c>
      <c r="AU31" s="206"/>
      <c r="AV31" s="206"/>
      <c r="AW31" s="206"/>
      <c r="AX31" s="676" t="s">
        <v>178</v>
      </c>
      <c r="AY31" s="677"/>
      <c r="AZ31" s="677"/>
      <c r="BA31" s="677"/>
      <c r="BB31" s="677"/>
      <c r="BC31" s="677"/>
      <c r="BD31" s="677"/>
      <c r="BE31" s="677"/>
      <c r="BF31" s="678"/>
      <c r="BG31" s="684">
        <v>99.9</v>
      </c>
      <c r="BH31" s="685"/>
      <c r="BI31" s="685"/>
      <c r="BJ31" s="685"/>
      <c r="BK31" s="685"/>
      <c r="BL31" s="685"/>
      <c r="BM31" s="686">
        <v>99</v>
      </c>
      <c r="BN31" s="685"/>
      <c r="BO31" s="685"/>
      <c r="BP31" s="685"/>
      <c r="BQ31" s="687"/>
      <c r="BR31" s="684">
        <v>99.6</v>
      </c>
      <c r="BS31" s="685"/>
      <c r="BT31" s="685"/>
      <c r="BU31" s="685"/>
      <c r="BV31" s="685"/>
      <c r="BW31" s="685"/>
      <c r="BX31" s="686">
        <v>98.9</v>
      </c>
      <c r="BY31" s="685"/>
      <c r="BZ31" s="685"/>
      <c r="CA31" s="685"/>
      <c r="CB31" s="687"/>
      <c r="CD31" s="642"/>
      <c r="CE31" s="643"/>
      <c r="CF31" s="618" t="s">
        <v>301</v>
      </c>
      <c r="CG31" s="619"/>
      <c r="CH31" s="619"/>
      <c r="CI31" s="619"/>
      <c r="CJ31" s="619"/>
      <c r="CK31" s="619"/>
      <c r="CL31" s="619"/>
      <c r="CM31" s="619"/>
      <c r="CN31" s="619"/>
      <c r="CO31" s="619"/>
      <c r="CP31" s="619"/>
      <c r="CQ31" s="620"/>
      <c r="CR31" s="621">
        <v>8145</v>
      </c>
      <c r="CS31" s="634"/>
      <c r="CT31" s="634"/>
      <c r="CU31" s="634"/>
      <c r="CV31" s="634"/>
      <c r="CW31" s="634"/>
      <c r="CX31" s="634"/>
      <c r="CY31" s="635"/>
      <c r="CZ31" s="624">
        <v>0.4</v>
      </c>
      <c r="DA31" s="636"/>
      <c r="DB31" s="636"/>
      <c r="DC31" s="637"/>
      <c r="DD31" s="627">
        <v>8145</v>
      </c>
      <c r="DE31" s="634"/>
      <c r="DF31" s="634"/>
      <c r="DG31" s="634"/>
      <c r="DH31" s="634"/>
      <c r="DI31" s="634"/>
      <c r="DJ31" s="634"/>
      <c r="DK31" s="635"/>
      <c r="DL31" s="627">
        <v>8145</v>
      </c>
      <c r="DM31" s="634"/>
      <c r="DN31" s="634"/>
      <c r="DO31" s="634"/>
      <c r="DP31" s="634"/>
      <c r="DQ31" s="634"/>
      <c r="DR31" s="634"/>
      <c r="DS31" s="634"/>
      <c r="DT31" s="634"/>
      <c r="DU31" s="634"/>
      <c r="DV31" s="635"/>
      <c r="DW31" s="624">
        <v>0.5</v>
      </c>
      <c r="DX31" s="636"/>
      <c r="DY31" s="636"/>
      <c r="DZ31" s="636"/>
      <c r="EA31" s="636"/>
      <c r="EB31" s="636"/>
      <c r="EC31" s="652"/>
    </row>
    <row r="32" spans="2:133" ht="11.25" customHeight="1" x14ac:dyDescent="0.15">
      <c r="B32" s="618" t="s">
        <v>302</v>
      </c>
      <c r="C32" s="619"/>
      <c r="D32" s="619"/>
      <c r="E32" s="619"/>
      <c r="F32" s="619"/>
      <c r="G32" s="619"/>
      <c r="H32" s="619"/>
      <c r="I32" s="619"/>
      <c r="J32" s="619"/>
      <c r="K32" s="619"/>
      <c r="L32" s="619"/>
      <c r="M32" s="619"/>
      <c r="N32" s="619"/>
      <c r="O32" s="619"/>
      <c r="P32" s="619"/>
      <c r="Q32" s="620"/>
      <c r="R32" s="621">
        <v>120547</v>
      </c>
      <c r="S32" s="622"/>
      <c r="T32" s="622"/>
      <c r="U32" s="622"/>
      <c r="V32" s="622"/>
      <c r="W32" s="622"/>
      <c r="X32" s="622"/>
      <c r="Y32" s="623"/>
      <c r="Z32" s="663">
        <v>5.3</v>
      </c>
      <c r="AA32" s="663"/>
      <c r="AB32" s="663"/>
      <c r="AC32" s="663"/>
      <c r="AD32" s="664" t="s">
        <v>122</v>
      </c>
      <c r="AE32" s="664"/>
      <c r="AF32" s="664"/>
      <c r="AG32" s="664"/>
      <c r="AH32" s="664"/>
      <c r="AI32" s="664"/>
      <c r="AJ32" s="664"/>
      <c r="AK32" s="664"/>
      <c r="AL32" s="624" t="s">
        <v>122</v>
      </c>
      <c r="AM32" s="625"/>
      <c r="AN32" s="625"/>
      <c r="AO32" s="665"/>
      <c r="AP32" s="666"/>
      <c r="AQ32" s="667"/>
      <c r="AR32" s="667"/>
      <c r="AS32" s="667"/>
      <c r="AT32" s="694"/>
      <c r="AU32" s="202" t="s">
        <v>303</v>
      </c>
      <c r="AX32" s="618" t="s">
        <v>304</v>
      </c>
      <c r="AY32" s="619"/>
      <c r="AZ32" s="619"/>
      <c r="BA32" s="619"/>
      <c r="BB32" s="619"/>
      <c r="BC32" s="619"/>
      <c r="BD32" s="619"/>
      <c r="BE32" s="619"/>
      <c r="BF32" s="620"/>
      <c r="BG32" s="683">
        <v>99.9</v>
      </c>
      <c r="BH32" s="634"/>
      <c r="BI32" s="634"/>
      <c r="BJ32" s="634"/>
      <c r="BK32" s="634"/>
      <c r="BL32" s="634"/>
      <c r="BM32" s="625">
        <v>98.9</v>
      </c>
      <c r="BN32" s="634"/>
      <c r="BO32" s="634"/>
      <c r="BP32" s="634"/>
      <c r="BQ32" s="661"/>
      <c r="BR32" s="683">
        <v>99.4</v>
      </c>
      <c r="BS32" s="634"/>
      <c r="BT32" s="634"/>
      <c r="BU32" s="634"/>
      <c r="BV32" s="634"/>
      <c r="BW32" s="634"/>
      <c r="BX32" s="625">
        <v>98.8</v>
      </c>
      <c r="BY32" s="634"/>
      <c r="BZ32" s="634"/>
      <c r="CA32" s="634"/>
      <c r="CB32" s="661"/>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52"/>
    </row>
    <row r="33" spans="2:133" ht="11.25" customHeight="1" x14ac:dyDescent="0.15">
      <c r="B33" s="618" t="s">
        <v>306</v>
      </c>
      <c r="C33" s="619"/>
      <c r="D33" s="619"/>
      <c r="E33" s="619"/>
      <c r="F33" s="619"/>
      <c r="G33" s="619"/>
      <c r="H33" s="619"/>
      <c r="I33" s="619"/>
      <c r="J33" s="619"/>
      <c r="K33" s="619"/>
      <c r="L33" s="619"/>
      <c r="M33" s="619"/>
      <c r="N33" s="619"/>
      <c r="O33" s="619"/>
      <c r="P33" s="619"/>
      <c r="Q33" s="620"/>
      <c r="R33" s="621">
        <v>11689</v>
      </c>
      <c r="S33" s="622"/>
      <c r="T33" s="622"/>
      <c r="U33" s="622"/>
      <c r="V33" s="622"/>
      <c r="W33" s="622"/>
      <c r="X33" s="622"/>
      <c r="Y33" s="623"/>
      <c r="Z33" s="663">
        <v>0.5</v>
      </c>
      <c r="AA33" s="663"/>
      <c r="AB33" s="663"/>
      <c r="AC33" s="663"/>
      <c r="AD33" s="664">
        <v>4596</v>
      </c>
      <c r="AE33" s="664"/>
      <c r="AF33" s="664"/>
      <c r="AG33" s="664"/>
      <c r="AH33" s="664"/>
      <c r="AI33" s="664"/>
      <c r="AJ33" s="664"/>
      <c r="AK33" s="664"/>
      <c r="AL33" s="624">
        <v>0.3</v>
      </c>
      <c r="AM33" s="625"/>
      <c r="AN33" s="625"/>
      <c r="AO33" s="665"/>
      <c r="AP33" s="668"/>
      <c r="AQ33" s="669"/>
      <c r="AR33" s="669"/>
      <c r="AS33" s="669"/>
      <c r="AT33" s="695"/>
      <c r="AU33" s="207"/>
      <c r="AV33" s="207"/>
      <c r="AW33" s="207"/>
      <c r="AX33" s="602" t="s">
        <v>307</v>
      </c>
      <c r="AY33" s="603"/>
      <c r="AZ33" s="603"/>
      <c r="BA33" s="603"/>
      <c r="BB33" s="603"/>
      <c r="BC33" s="603"/>
      <c r="BD33" s="603"/>
      <c r="BE33" s="603"/>
      <c r="BF33" s="604"/>
      <c r="BG33" s="682">
        <v>99.8</v>
      </c>
      <c r="BH33" s="606"/>
      <c r="BI33" s="606"/>
      <c r="BJ33" s="606"/>
      <c r="BK33" s="606"/>
      <c r="BL33" s="606"/>
      <c r="BM33" s="656">
        <v>99</v>
      </c>
      <c r="BN33" s="606"/>
      <c r="BO33" s="606"/>
      <c r="BP33" s="606"/>
      <c r="BQ33" s="650"/>
      <c r="BR33" s="682">
        <v>99.9</v>
      </c>
      <c r="BS33" s="606"/>
      <c r="BT33" s="606"/>
      <c r="BU33" s="606"/>
      <c r="BV33" s="606"/>
      <c r="BW33" s="606"/>
      <c r="BX33" s="656">
        <v>99</v>
      </c>
      <c r="BY33" s="606"/>
      <c r="BZ33" s="606"/>
      <c r="CA33" s="606"/>
      <c r="CB33" s="650"/>
      <c r="CD33" s="618" t="s">
        <v>308</v>
      </c>
      <c r="CE33" s="619"/>
      <c r="CF33" s="619"/>
      <c r="CG33" s="619"/>
      <c r="CH33" s="619"/>
      <c r="CI33" s="619"/>
      <c r="CJ33" s="619"/>
      <c r="CK33" s="619"/>
      <c r="CL33" s="619"/>
      <c r="CM33" s="619"/>
      <c r="CN33" s="619"/>
      <c r="CO33" s="619"/>
      <c r="CP33" s="619"/>
      <c r="CQ33" s="620"/>
      <c r="CR33" s="621">
        <v>1122831</v>
      </c>
      <c r="CS33" s="634"/>
      <c r="CT33" s="634"/>
      <c r="CU33" s="634"/>
      <c r="CV33" s="634"/>
      <c r="CW33" s="634"/>
      <c r="CX33" s="634"/>
      <c r="CY33" s="635"/>
      <c r="CZ33" s="624">
        <v>53.7</v>
      </c>
      <c r="DA33" s="636"/>
      <c r="DB33" s="636"/>
      <c r="DC33" s="637"/>
      <c r="DD33" s="627">
        <v>888408</v>
      </c>
      <c r="DE33" s="634"/>
      <c r="DF33" s="634"/>
      <c r="DG33" s="634"/>
      <c r="DH33" s="634"/>
      <c r="DI33" s="634"/>
      <c r="DJ33" s="634"/>
      <c r="DK33" s="635"/>
      <c r="DL33" s="627">
        <v>752380</v>
      </c>
      <c r="DM33" s="634"/>
      <c r="DN33" s="634"/>
      <c r="DO33" s="634"/>
      <c r="DP33" s="634"/>
      <c r="DQ33" s="634"/>
      <c r="DR33" s="634"/>
      <c r="DS33" s="634"/>
      <c r="DT33" s="634"/>
      <c r="DU33" s="634"/>
      <c r="DV33" s="635"/>
      <c r="DW33" s="624">
        <v>50.4</v>
      </c>
      <c r="DX33" s="636"/>
      <c r="DY33" s="636"/>
      <c r="DZ33" s="636"/>
      <c r="EA33" s="636"/>
      <c r="EB33" s="636"/>
      <c r="EC33" s="652"/>
    </row>
    <row r="34" spans="2:133" ht="11.25" customHeight="1" x14ac:dyDescent="0.15">
      <c r="B34" s="618" t="s">
        <v>309</v>
      </c>
      <c r="C34" s="619"/>
      <c r="D34" s="619"/>
      <c r="E34" s="619"/>
      <c r="F34" s="619"/>
      <c r="G34" s="619"/>
      <c r="H34" s="619"/>
      <c r="I34" s="619"/>
      <c r="J34" s="619"/>
      <c r="K34" s="619"/>
      <c r="L34" s="619"/>
      <c r="M34" s="619"/>
      <c r="N34" s="619"/>
      <c r="O34" s="619"/>
      <c r="P34" s="619"/>
      <c r="Q34" s="620"/>
      <c r="R34" s="621">
        <v>62342</v>
      </c>
      <c r="S34" s="622"/>
      <c r="T34" s="622"/>
      <c r="U34" s="622"/>
      <c r="V34" s="622"/>
      <c r="W34" s="622"/>
      <c r="X34" s="622"/>
      <c r="Y34" s="623"/>
      <c r="Z34" s="663">
        <v>2.7</v>
      </c>
      <c r="AA34" s="663"/>
      <c r="AB34" s="663"/>
      <c r="AC34" s="663"/>
      <c r="AD34" s="664" t="s">
        <v>122</v>
      </c>
      <c r="AE34" s="664"/>
      <c r="AF34" s="664"/>
      <c r="AG34" s="664"/>
      <c r="AH34" s="664"/>
      <c r="AI34" s="664"/>
      <c r="AJ34" s="664"/>
      <c r="AK34" s="664"/>
      <c r="AL34" s="624" t="s">
        <v>122</v>
      </c>
      <c r="AM34" s="625"/>
      <c r="AN34" s="625"/>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685714</v>
      </c>
      <c r="CS34" s="622"/>
      <c r="CT34" s="622"/>
      <c r="CU34" s="622"/>
      <c r="CV34" s="622"/>
      <c r="CW34" s="622"/>
      <c r="CX34" s="622"/>
      <c r="CY34" s="623"/>
      <c r="CZ34" s="624">
        <v>32.799999999999997</v>
      </c>
      <c r="DA34" s="636"/>
      <c r="DB34" s="636"/>
      <c r="DC34" s="637"/>
      <c r="DD34" s="627">
        <v>547916</v>
      </c>
      <c r="DE34" s="622"/>
      <c r="DF34" s="622"/>
      <c r="DG34" s="622"/>
      <c r="DH34" s="622"/>
      <c r="DI34" s="622"/>
      <c r="DJ34" s="622"/>
      <c r="DK34" s="623"/>
      <c r="DL34" s="627">
        <v>458380</v>
      </c>
      <c r="DM34" s="622"/>
      <c r="DN34" s="622"/>
      <c r="DO34" s="622"/>
      <c r="DP34" s="622"/>
      <c r="DQ34" s="622"/>
      <c r="DR34" s="622"/>
      <c r="DS34" s="622"/>
      <c r="DT34" s="622"/>
      <c r="DU34" s="622"/>
      <c r="DV34" s="623"/>
      <c r="DW34" s="624">
        <v>30.7</v>
      </c>
      <c r="DX34" s="636"/>
      <c r="DY34" s="636"/>
      <c r="DZ34" s="636"/>
      <c r="EA34" s="636"/>
      <c r="EB34" s="636"/>
      <c r="EC34" s="652"/>
    </row>
    <row r="35" spans="2:133" ht="11.25" customHeight="1" x14ac:dyDescent="0.15">
      <c r="B35" s="618" t="s">
        <v>311</v>
      </c>
      <c r="C35" s="619"/>
      <c r="D35" s="619"/>
      <c r="E35" s="619"/>
      <c r="F35" s="619"/>
      <c r="G35" s="619"/>
      <c r="H35" s="619"/>
      <c r="I35" s="619"/>
      <c r="J35" s="619"/>
      <c r="K35" s="619"/>
      <c r="L35" s="619"/>
      <c r="M35" s="619"/>
      <c r="N35" s="619"/>
      <c r="O35" s="619"/>
      <c r="P35" s="619"/>
      <c r="Q35" s="620"/>
      <c r="R35" s="621">
        <v>1000</v>
      </c>
      <c r="S35" s="622"/>
      <c r="T35" s="622"/>
      <c r="U35" s="622"/>
      <c r="V35" s="622"/>
      <c r="W35" s="622"/>
      <c r="X35" s="622"/>
      <c r="Y35" s="623"/>
      <c r="Z35" s="663">
        <v>0</v>
      </c>
      <c r="AA35" s="663"/>
      <c r="AB35" s="663"/>
      <c r="AC35" s="663"/>
      <c r="AD35" s="664" t="s">
        <v>122</v>
      </c>
      <c r="AE35" s="664"/>
      <c r="AF35" s="664"/>
      <c r="AG35" s="664"/>
      <c r="AH35" s="664"/>
      <c r="AI35" s="664"/>
      <c r="AJ35" s="664"/>
      <c r="AK35" s="664"/>
      <c r="AL35" s="624" t="s">
        <v>122</v>
      </c>
      <c r="AM35" s="625"/>
      <c r="AN35" s="625"/>
      <c r="AO35" s="665"/>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20516</v>
      </c>
      <c r="CS35" s="634"/>
      <c r="CT35" s="634"/>
      <c r="CU35" s="634"/>
      <c r="CV35" s="634"/>
      <c r="CW35" s="634"/>
      <c r="CX35" s="634"/>
      <c r="CY35" s="635"/>
      <c r="CZ35" s="624">
        <v>1</v>
      </c>
      <c r="DA35" s="636"/>
      <c r="DB35" s="636"/>
      <c r="DC35" s="637"/>
      <c r="DD35" s="627">
        <v>18820</v>
      </c>
      <c r="DE35" s="634"/>
      <c r="DF35" s="634"/>
      <c r="DG35" s="634"/>
      <c r="DH35" s="634"/>
      <c r="DI35" s="634"/>
      <c r="DJ35" s="634"/>
      <c r="DK35" s="635"/>
      <c r="DL35" s="627">
        <v>3532</v>
      </c>
      <c r="DM35" s="634"/>
      <c r="DN35" s="634"/>
      <c r="DO35" s="634"/>
      <c r="DP35" s="634"/>
      <c r="DQ35" s="634"/>
      <c r="DR35" s="634"/>
      <c r="DS35" s="634"/>
      <c r="DT35" s="634"/>
      <c r="DU35" s="634"/>
      <c r="DV35" s="635"/>
      <c r="DW35" s="624">
        <v>0.2</v>
      </c>
      <c r="DX35" s="636"/>
      <c r="DY35" s="636"/>
      <c r="DZ35" s="636"/>
      <c r="EA35" s="636"/>
      <c r="EB35" s="636"/>
      <c r="EC35" s="652"/>
    </row>
    <row r="36" spans="2:133" ht="11.25" customHeight="1" x14ac:dyDescent="0.15">
      <c r="B36" s="618" t="s">
        <v>315</v>
      </c>
      <c r="C36" s="619"/>
      <c r="D36" s="619"/>
      <c r="E36" s="619"/>
      <c r="F36" s="619"/>
      <c r="G36" s="619"/>
      <c r="H36" s="619"/>
      <c r="I36" s="619"/>
      <c r="J36" s="619"/>
      <c r="K36" s="619"/>
      <c r="L36" s="619"/>
      <c r="M36" s="619"/>
      <c r="N36" s="619"/>
      <c r="O36" s="619"/>
      <c r="P36" s="619"/>
      <c r="Q36" s="620"/>
      <c r="R36" s="621">
        <v>113912</v>
      </c>
      <c r="S36" s="622"/>
      <c r="T36" s="622"/>
      <c r="U36" s="622"/>
      <c r="V36" s="622"/>
      <c r="W36" s="622"/>
      <c r="X36" s="622"/>
      <c r="Y36" s="623"/>
      <c r="Z36" s="663">
        <v>5</v>
      </c>
      <c r="AA36" s="663"/>
      <c r="AB36" s="663"/>
      <c r="AC36" s="663"/>
      <c r="AD36" s="664" t="s">
        <v>122</v>
      </c>
      <c r="AE36" s="664"/>
      <c r="AF36" s="664"/>
      <c r="AG36" s="664"/>
      <c r="AH36" s="664"/>
      <c r="AI36" s="664"/>
      <c r="AJ36" s="664"/>
      <c r="AK36" s="664"/>
      <c r="AL36" s="624" t="s">
        <v>122</v>
      </c>
      <c r="AM36" s="625"/>
      <c r="AN36" s="625"/>
      <c r="AO36" s="665"/>
      <c r="AP36" s="210"/>
      <c r="AQ36" s="670" t="s">
        <v>316</v>
      </c>
      <c r="AR36" s="671"/>
      <c r="AS36" s="671"/>
      <c r="AT36" s="671"/>
      <c r="AU36" s="671"/>
      <c r="AV36" s="671"/>
      <c r="AW36" s="671"/>
      <c r="AX36" s="671"/>
      <c r="AY36" s="672"/>
      <c r="AZ36" s="673">
        <v>177452</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4258</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296428</v>
      </c>
      <c r="CS36" s="622"/>
      <c r="CT36" s="622"/>
      <c r="CU36" s="622"/>
      <c r="CV36" s="622"/>
      <c r="CW36" s="622"/>
      <c r="CX36" s="622"/>
      <c r="CY36" s="623"/>
      <c r="CZ36" s="624">
        <v>14.2</v>
      </c>
      <c r="DA36" s="636"/>
      <c r="DB36" s="636"/>
      <c r="DC36" s="637"/>
      <c r="DD36" s="627">
        <v>212918</v>
      </c>
      <c r="DE36" s="622"/>
      <c r="DF36" s="622"/>
      <c r="DG36" s="622"/>
      <c r="DH36" s="622"/>
      <c r="DI36" s="622"/>
      <c r="DJ36" s="622"/>
      <c r="DK36" s="623"/>
      <c r="DL36" s="627">
        <v>197601</v>
      </c>
      <c r="DM36" s="622"/>
      <c r="DN36" s="622"/>
      <c r="DO36" s="622"/>
      <c r="DP36" s="622"/>
      <c r="DQ36" s="622"/>
      <c r="DR36" s="622"/>
      <c r="DS36" s="622"/>
      <c r="DT36" s="622"/>
      <c r="DU36" s="622"/>
      <c r="DV36" s="623"/>
      <c r="DW36" s="624">
        <v>13.2</v>
      </c>
      <c r="DX36" s="636"/>
      <c r="DY36" s="636"/>
      <c r="DZ36" s="636"/>
      <c r="EA36" s="636"/>
      <c r="EB36" s="636"/>
      <c r="EC36" s="652"/>
    </row>
    <row r="37" spans="2:133" ht="11.25" customHeight="1" x14ac:dyDescent="0.15">
      <c r="B37" s="618" t="s">
        <v>319</v>
      </c>
      <c r="C37" s="619"/>
      <c r="D37" s="619"/>
      <c r="E37" s="619"/>
      <c r="F37" s="619"/>
      <c r="G37" s="619"/>
      <c r="H37" s="619"/>
      <c r="I37" s="619"/>
      <c r="J37" s="619"/>
      <c r="K37" s="619"/>
      <c r="L37" s="619"/>
      <c r="M37" s="619"/>
      <c r="N37" s="619"/>
      <c r="O37" s="619"/>
      <c r="P37" s="619"/>
      <c r="Q37" s="620"/>
      <c r="R37" s="621">
        <v>94691</v>
      </c>
      <c r="S37" s="622"/>
      <c r="T37" s="622"/>
      <c r="U37" s="622"/>
      <c r="V37" s="622"/>
      <c r="W37" s="622"/>
      <c r="X37" s="622"/>
      <c r="Y37" s="623"/>
      <c r="Z37" s="663">
        <v>4.0999999999999996</v>
      </c>
      <c r="AA37" s="663"/>
      <c r="AB37" s="663"/>
      <c r="AC37" s="663"/>
      <c r="AD37" s="664">
        <v>14329</v>
      </c>
      <c r="AE37" s="664"/>
      <c r="AF37" s="664"/>
      <c r="AG37" s="664"/>
      <c r="AH37" s="664"/>
      <c r="AI37" s="664"/>
      <c r="AJ37" s="664"/>
      <c r="AK37" s="664"/>
      <c r="AL37" s="624">
        <v>1</v>
      </c>
      <c r="AM37" s="625"/>
      <c r="AN37" s="625"/>
      <c r="AO37" s="665"/>
      <c r="AQ37" s="658" t="s">
        <v>320</v>
      </c>
      <c r="AR37" s="659"/>
      <c r="AS37" s="659"/>
      <c r="AT37" s="659"/>
      <c r="AU37" s="659"/>
      <c r="AV37" s="659"/>
      <c r="AW37" s="659"/>
      <c r="AX37" s="659"/>
      <c r="AY37" s="660"/>
      <c r="AZ37" s="621">
        <v>56332</v>
      </c>
      <c r="BA37" s="622"/>
      <c r="BB37" s="622"/>
      <c r="BC37" s="622"/>
      <c r="BD37" s="634"/>
      <c r="BE37" s="634"/>
      <c r="BF37" s="661"/>
      <c r="BG37" s="618" t="s">
        <v>321</v>
      </c>
      <c r="BH37" s="619"/>
      <c r="BI37" s="619"/>
      <c r="BJ37" s="619"/>
      <c r="BK37" s="619"/>
      <c r="BL37" s="619"/>
      <c r="BM37" s="619"/>
      <c r="BN37" s="619"/>
      <c r="BO37" s="619"/>
      <c r="BP37" s="619"/>
      <c r="BQ37" s="619"/>
      <c r="BR37" s="619"/>
      <c r="BS37" s="619"/>
      <c r="BT37" s="619"/>
      <c r="BU37" s="620"/>
      <c r="BV37" s="621">
        <v>3173</v>
      </c>
      <c r="BW37" s="622"/>
      <c r="BX37" s="622"/>
      <c r="BY37" s="622"/>
      <c r="BZ37" s="622"/>
      <c r="CA37" s="622"/>
      <c r="CB37" s="662"/>
      <c r="CD37" s="618" t="s">
        <v>322</v>
      </c>
      <c r="CE37" s="619"/>
      <c r="CF37" s="619"/>
      <c r="CG37" s="619"/>
      <c r="CH37" s="619"/>
      <c r="CI37" s="619"/>
      <c r="CJ37" s="619"/>
      <c r="CK37" s="619"/>
      <c r="CL37" s="619"/>
      <c r="CM37" s="619"/>
      <c r="CN37" s="619"/>
      <c r="CO37" s="619"/>
      <c r="CP37" s="619"/>
      <c r="CQ37" s="620"/>
      <c r="CR37" s="621">
        <v>90219</v>
      </c>
      <c r="CS37" s="634"/>
      <c r="CT37" s="634"/>
      <c r="CU37" s="634"/>
      <c r="CV37" s="634"/>
      <c r="CW37" s="634"/>
      <c r="CX37" s="634"/>
      <c r="CY37" s="635"/>
      <c r="CZ37" s="624">
        <v>4.3</v>
      </c>
      <c r="DA37" s="636"/>
      <c r="DB37" s="636"/>
      <c r="DC37" s="637"/>
      <c r="DD37" s="627">
        <v>90213</v>
      </c>
      <c r="DE37" s="634"/>
      <c r="DF37" s="634"/>
      <c r="DG37" s="634"/>
      <c r="DH37" s="634"/>
      <c r="DI37" s="634"/>
      <c r="DJ37" s="634"/>
      <c r="DK37" s="635"/>
      <c r="DL37" s="627">
        <v>90213</v>
      </c>
      <c r="DM37" s="634"/>
      <c r="DN37" s="634"/>
      <c r="DO37" s="634"/>
      <c r="DP37" s="634"/>
      <c r="DQ37" s="634"/>
      <c r="DR37" s="634"/>
      <c r="DS37" s="634"/>
      <c r="DT37" s="634"/>
      <c r="DU37" s="634"/>
      <c r="DV37" s="635"/>
      <c r="DW37" s="624">
        <v>6</v>
      </c>
      <c r="DX37" s="636"/>
      <c r="DY37" s="636"/>
      <c r="DZ37" s="636"/>
      <c r="EA37" s="636"/>
      <c r="EB37" s="636"/>
      <c r="EC37" s="652"/>
    </row>
    <row r="38" spans="2:133" ht="11.25" customHeight="1" x14ac:dyDescent="0.15">
      <c r="B38" s="618" t="s">
        <v>323</v>
      </c>
      <c r="C38" s="619"/>
      <c r="D38" s="619"/>
      <c r="E38" s="619"/>
      <c r="F38" s="619"/>
      <c r="G38" s="619"/>
      <c r="H38" s="619"/>
      <c r="I38" s="619"/>
      <c r="J38" s="619"/>
      <c r="K38" s="619"/>
      <c r="L38" s="619"/>
      <c r="M38" s="619"/>
      <c r="N38" s="619"/>
      <c r="O38" s="619"/>
      <c r="P38" s="619"/>
      <c r="Q38" s="620"/>
      <c r="R38" s="621">
        <v>41699</v>
      </c>
      <c r="S38" s="622"/>
      <c r="T38" s="622"/>
      <c r="U38" s="622"/>
      <c r="V38" s="622"/>
      <c r="W38" s="622"/>
      <c r="X38" s="622"/>
      <c r="Y38" s="623"/>
      <c r="Z38" s="663">
        <v>1.8</v>
      </c>
      <c r="AA38" s="663"/>
      <c r="AB38" s="663"/>
      <c r="AC38" s="663"/>
      <c r="AD38" s="664" t="s">
        <v>122</v>
      </c>
      <c r="AE38" s="664"/>
      <c r="AF38" s="664"/>
      <c r="AG38" s="664"/>
      <c r="AH38" s="664"/>
      <c r="AI38" s="664"/>
      <c r="AJ38" s="664"/>
      <c r="AK38" s="664"/>
      <c r="AL38" s="624" t="s">
        <v>122</v>
      </c>
      <c r="AM38" s="625"/>
      <c r="AN38" s="625"/>
      <c r="AO38" s="665"/>
      <c r="AQ38" s="658" t="s">
        <v>324</v>
      </c>
      <c r="AR38" s="659"/>
      <c r="AS38" s="659"/>
      <c r="AT38" s="659"/>
      <c r="AU38" s="659"/>
      <c r="AV38" s="659"/>
      <c r="AW38" s="659"/>
      <c r="AX38" s="659"/>
      <c r="AY38" s="660"/>
      <c r="AZ38" s="621">
        <v>17284</v>
      </c>
      <c r="BA38" s="622"/>
      <c r="BB38" s="622"/>
      <c r="BC38" s="622"/>
      <c r="BD38" s="634"/>
      <c r="BE38" s="634"/>
      <c r="BF38" s="661"/>
      <c r="BG38" s="618" t="s">
        <v>325</v>
      </c>
      <c r="BH38" s="619"/>
      <c r="BI38" s="619"/>
      <c r="BJ38" s="619"/>
      <c r="BK38" s="619"/>
      <c r="BL38" s="619"/>
      <c r="BM38" s="619"/>
      <c r="BN38" s="619"/>
      <c r="BO38" s="619"/>
      <c r="BP38" s="619"/>
      <c r="BQ38" s="619"/>
      <c r="BR38" s="619"/>
      <c r="BS38" s="619"/>
      <c r="BT38" s="619"/>
      <c r="BU38" s="620"/>
      <c r="BV38" s="621">
        <v>235</v>
      </c>
      <c r="BW38" s="622"/>
      <c r="BX38" s="622"/>
      <c r="BY38" s="622"/>
      <c r="BZ38" s="622"/>
      <c r="CA38" s="622"/>
      <c r="CB38" s="662"/>
      <c r="CD38" s="618" t="s">
        <v>326</v>
      </c>
      <c r="CE38" s="619"/>
      <c r="CF38" s="619"/>
      <c r="CG38" s="619"/>
      <c r="CH38" s="619"/>
      <c r="CI38" s="619"/>
      <c r="CJ38" s="619"/>
      <c r="CK38" s="619"/>
      <c r="CL38" s="619"/>
      <c r="CM38" s="619"/>
      <c r="CN38" s="619"/>
      <c r="CO38" s="619"/>
      <c r="CP38" s="619"/>
      <c r="CQ38" s="620"/>
      <c r="CR38" s="621">
        <v>103836</v>
      </c>
      <c r="CS38" s="622"/>
      <c r="CT38" s="622"/>
      <c r="CU38" s="622"/>
      <c r="CV38" s="622"/>
      <c r="CW38" s="622"/>
      <c r="CX38" s="622"/>
      <c r="CY38" s="623"/>
      <c r="CZ38" s="624">
        <v>5</v>
      </c>
      <c r="DA38" s="636"/>
      <c r="DB38" s="636"/>
      <c r="DC38" s="637"/>
      <c r="DD38" s="627">
        <v>92867</v>
      </c>
      <c r="DE38" s="622"/>
      <c r="DF38" s="622"/>
      <c r="DG38" s="622"/>
      <c r="DH38" s="622"/>
      <c r="DI38" s="622"/>
      <c r="DJ38" s="622"/>
      <c r="DK38" s="623"/>
      <c r="DL38" s="627">
        <v>92867</v>
      </c>
      <c r="DM38" s="622"/>
      <c r="DN38" s="622"/>
      <c r="DO38" s="622"/>
      <c r="DP38" s="622"/>
      <c r="DQ38" s="622"/>
      <c r="DR38" s="622"/>
      <c r="DS38" s="622"/>
      <c r="DT38" s="622"/>
      <c r="DU38" s="622"/>
      <c r="DV38" s="623"/>
      <c r="DW38" s="624">
        <v>6.2</v>
      </c>
      <c r="DX38" s="636"/>
      <c r="DY38" s="636"/>
      <c r="DZ38" s="636"/>
      <c r="EA38" s="636"/>
      <c r="EB38" s="636"/>
      <c r="EC38" s="652"/>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63" t="s">
        <v>122</v>
      </c>
      <c r="AA39" s="663"/>
      <c r="AB39" s="663"/>
      <c r="AC39" s="663"/>
      <c r="AD39" s="664" t="s">
        <v>122</v>
      </c>
      <c r="AE39" s="664"/>
      <c r="AF39" s="664"/>
      <c r="AG39" s="664"/>
      <c r="AH39" s="664"/>
      <c r="AI39" s="664"/>
      <c r="AJ39" s="664"/>
      <c r="AK39" s="664"/>
      <c r="AL39" s="624" t="s">
        <v>122</v>
      </c>
      <c r="AM39" s="625"/>
      <c r="AN39" s="625"/>
      <c r="AO39" s="665"/>
      <c r="AQ39" s="658" t="s">
        <v>328</v>
      </c>
      <c r="AR39" s="659"/>
      <c r="AS39" s="659"/>
      <c r="AT39" s="659"/>
      <c r="AU39" s="659"/>
      <c r="AV39" s="659"/>
      <c r="AW39" s="659"/>
      <c r="AX39" s="659"/>
      <c r="AY39" s="660"/>
      <c r="AZ39" s="621">
        <v>275</v>
      </c>
      <c r="BA39" s="622"/>
      <c r="BB39" s="622"/>
      <c r="BC39" s="622"/>
      <c r="BD39" s="634"/>
      <c r="BE39" s="634"/>
      <c r="BF39" s="661"/>
      <c r="BG39" s="618" t="s">
        <v>329</v>
      </c>
      <c r="BH39" s="619"/>
      <c r="BI39" s="619"/>
      <c r="BJ39" s="619"/>
      <c r="BK39" s="619"/>
      <c r="BL39" s="619"/>
      <c r="BM39" s="619"/>
      <c r="BN39" s="619"/>
      <c r="BO39" s="619"/>
      <c r="BP39" s="619"/>
      <c r="BQ39" s="619"/>
      <c r="BR39" s="619"/>
      <c r="BS39" s="619"/>
      <c r="BT39" s="619"/>
      <c r="BU39" s="620"/>
      <c r="BV39" s="621">
        <v>330</v>
      </c>
      <c r="BW39" s="622"/>
      <c r="BX39" s="622"/>
      <c r="BY39" s="622"/>
      <c r="BZ39" s="622"/>
      <c r="CA39" s="622"/>
      <c r="CB39" s="662"/>
      <c r="CD39" s="618" t="s">
        <v>330</v>
      </c>
      <c r="CE39" s="619"/>
      <c r="CF39" s="619"/>
      <c r="CG39" s="619"/>
      <c r="CH39" s="619"/>
      <c r="CI39" s="619"/>
      <c r="CJ39" s="619"/>
      <c r="CK39" s="619"/>
      <c r="CL39" s="619"/>
      <c r="CM39" s="619"/>
      <c r="CN39" s="619"/>
      <c r="CO39" s="619"/>
      <c r="CP39" s="619"/>
      <c r="CQ39" s="620"/>
      <c r="CR39" s="621">
        <v>300</v>
      </c>
      <c r="CS39" s="634"/>
      <c r="CT39" s="634"/>
      <c r="CU39" s="634"/>
      <c r="CV39" s="634"/>
      <c r="CW39" s="634"/>
      <c r="CX39" s="634"/>
      <c r="CY39" s="635"/>
      <c r="CZ39" s="624">
        <v>0</v>
      </c>
      <c r="DA39" s="636"/>
      <c r="DB39" s="636"/>
      <c r="DC39" s="637"/>
      <c r="DD39" s="627" t="s">
        <v>122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52"/>
    </row>
    <row r="40" spans="2:133" ht="11.25" customHeight="1" x14ac:dyDescent="0.15">
      <c r="B40" s="618" t="s">
        <v>331</v>
      </c>
      <c r="C40" s="619"/>
      <c r="D40" s="619"/>
      <c r="E40" s="619"/>
      <c r="F40" s="619"/>
      <c r="G40" s="619"/>
      <c r="H40" s="619"/>
      <c r="I40" s="619"/>
      <c r="J40" s="619"/>
      <c r="K40" s="619"/>
      <c r="L40" s="619"/>
      <c r="M40" s="619"/>
      <c r="N40" s="619"/>
      <c r="O40" s="619"/>
      <c r="P40" s="619"/>
      <c r="Q40" s="620"/>
      <c r="R40" s="621">
        <v>3699</v>
      </c>
      <c r="S40" s="622"/>
      <c r="T40" s="622"/>
      <c r="U40" s="622"/>
      <c r="V40" s="622"/>
      <c r="W40" s="622"/>
      <c r="X40" s="622"/>
      <c r="Y40" s="623"/>
      <c r="Z40" s="663">
        <v>0.2</v>
      </c>
      <c r="AA40" s="663"/>
      <c r="AB40" s="663"/>
      <c r="AC40" s="663"/>
      <c r="AD40" s="664" t="s">
        <v>122</v>
      </c>
      <c r="AE40" s="664"/>
      <c r="AF40" s="664"/>
      <c r="AG40" s="664"/>
      <c r="AH40" s="664"/>
      <c r="AI40" s="664"/>
      <c r="AJ40" s="664"/>
      <c r="AK40" s="664"/>
      <c r="AL40" s="624" t="s">
        <v>122</v>
      </c>
      <c r="AM40" s="625"/>
      <c r="AN40" s="625"/>
      <c r="AO40" s="665"/>
      <c r="AQ40" s="658" t="s">
        <v>332</v>
      </c>
      <c r="AR40" s="659"/>
      <c r="AS40" s="659"/>
      <c r="AT40" s="659"/>
      <c r="AU40" s="659"/>
      <c r="AV40" s="659"/>
      <c r="AW40" s="659"/>
      <c r="AX40" s="659"/>
      <c r="AY40" s="660"/>
      <c r="AZ40" s="621" t="s">
        <v>122</v>
      </c>
      <c r="BA40" s="622"/>
      <c r="BB40" s="622"/>
      <c r="BC40" s="622"/>
      <c r="BD40" s="634"/>
      <c r="BE40" s="634"/>
      <c r="BF40" s="661"/>
      <c r="BG40" s="666" t="s">
        <v>333</v>
      </c>
      <c r="BH40" s="667"/>
      <c r="BI40" s="667"/>
      <c r="BJ40" s="667"/>
      <c r="BK40" s="667"/>
      <c r="BL40" s="211"/>
      <c r="BM40" s="619" t="s">
        <v>334</v>
      </c>
      <c r="BN40" s="619"/>
      <c r="BO40" s="619"/>
      <c r="BP40" s="619"/>
      <c r="BQ40" s="619"/>
      <c r="BR40" s="619"/>
      <c r="BS40" s="619"/>
      <c r="BT40" s="619"/>
      <c r="BU40" s="620"/>
      <c r="BV40" s="621">
        <v>104</v>
      </c>
      <c r="BW40" s="622"/>
      <c r="BX40" s="622"/>
      <c r="BY40" s="622"/>
      <c r="BZ40" s="622"/>
      <c r="CA40" s="622"/>
      <c r="CB40" s="662"/>
      <c r="CD40" s="618" t="s">
        <v>335</v>
      </c>
      <c r="CE40" s="619"/>
      <c r="CF40" s="619"/>
      <c r="CG40" s="619"/>
      <c r="CH40" s="619"/>
      <c r="CI40" s="619"/>
      <c r="CJ40" s="619"/>
      <c r="CK40" s="619"/>
      <c r="CL40" s="619"/>
      <c r="CM40" s="619"/>
      <c r="CN40" s="619"/>
      <c r="CO40" s="619"/>
      <c r="CP40" s="619"/>
      <c r="CQ40" s="620"/>
      <c r="CR40" s="621">
        <v>16037</v>
      </c>
      <c r="CS40" s="622"/>
      <c r="CT40" s="622"/>
      <c r="CU40" s="622"/>
      <c r="CV40" s="622"/>
      <c r="CW40" s="622"/>
      <c r="CX40" s="622"/>
      <c r="CY40" s="623"/>
      <c r="CZ40" s="624">
        <v>0.8</v>
      </c>
      <c r="DA40" s="636"/>
      <c r="DB40" s="636"/>
      <c r="DC40" s="637"/>
      <c r="DD40" s="627">
        <v>15887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52"/>
    </row>
    <row r="41" spans="2:133" ht="11.25" customHeight="1" x14ac:dyDescent="0.15">
      <c r="B41" s="602" t="s">
        <v>336</v>
      </c>
      <c r="C41" s="603"/>
      <c r="D41" s="603"/>
      <c r="E41" s="603"/>
      <c r="F41" s="603"/>
      <c r="G41" s="603"/>
      <c r="H41" s="603"/>
      <c r="I41" s="603"/>
      <c r="J41" s="603"/>
      <c r="K41" s="603"/>
      <c r="L41" s="603"/>
      <c r="M41" s="603"/>
      <c r="N41" s="603"/>
      <c r="O41" s="603"/>
      <c r="P41" s="603"/>
      <c r="Q41" s="604"/>
      <c r="R41" s="605">
        <v>2293659</v>
      </c>
      <c r="S41" s="649"/>
      <c r="T41" s="649"/>
      <c r="U41" s="649"/>
      <c r="V41" s="649"/>
      <c r="W41" s="649"/>
      <c r="X41" s="649"/>
      <c r="Y41" s="653"/>
      <c r="Z41" s="654">
        <v>100</v>
      </c>
      <c r="AA41" s="654"/>
      <c r="AB41" s="654"/>
      <c r="AC41" s="654"/>
      <c r="AD41" s="655">
        <v>1490205</v>
      </c>
      <c r="AE41" s="655"/>
      <c r="AF41" s="655"/>
      <c r="AG41" s="655"/>
      <c r="AH41" s="655"/>
      <c r="AI41" s="655"/>
      <c r="AJ41" s="655"/>
      <c r="AK41" s="655"/>
      <c r="AL41" s="608">
        <v>100</v>
      </c>
      <c r="AM41" s="656"/>
      <c r="AN41" s="656"/>
      <c r="AO41" s="657"/>
      <c r="AQ41" s="658" t="s">
        <v>337</v>
      </c>
      <c r="AR41" s="659"/>
      <c r="AS41" s="659"/>
      <c r="AT41" s="659"/>
      <c r="AU41" s="659"/>
      <c r="AV41" s="659"/>
      <c r="AW41" s="659"/>
      <c r="AX41" s="659"/>
      <c r="AY41" s="660"/>
      <c r="AZ41" s="621">
        <v>17531</v>
      </c>
      <c r="BA41" s="622"/>
      <c r="BB41" s="622"/>
      <c r="BC41" s="622"/>
      <c r="BD41" s="634"/>
      <c r="BE41" s="634"/>
      <c r="BF41" s="661"/>
      <c r="BG41" s="666"/>
      <c r="BH41" s="667"/>
      <c r="BI41" s="667"/>
      <c r="BJ41" s="667"/>
      <c r="BK41" s="667"/>
      <c r="BL41" s="211"/>
      <c r="BM41" s="619" t="s">
        <v>338</v>
      </c>
      <c r="BN41" s="619"/>
      <c r="BO41" s="619"/>
      <c r="BP41" s="619"/>
      <c r="BQ41" s="619"/>
      <c r="BR41" s="619"/>
      <c r="BS41" s="619"/>
      <c r="BT41" s="619"/>
      <c r="BU41" s="620"/>
      <c r="BV41" s="621">
        <v>12</v>
      </c>
      <c r="BW41" s="622"/>
      <c r="BX41" s="622"/>
      <c r="BY41" s="622"/>
      <c r="BZ41" s="622"/>
      <c r="CA41" s="622"/>
      <c r="CB41" s="662"/>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340</v>
      </c>
      <c r="AR42" s="647"/>
      <c r="AS42" s="647"/>
      <c r="AT42" s="647"/>
      <c r="AU42" s="647"/>
      <c r="AV42" s="647"/>
      <c r="AW42" s="647"/>
      <c r="AX42" s="647"/>
      <c r="AY42" s="648"/>
      <c r="AZ42" s="605">
        <v>86030</v>
      </c>
      <c r="BA42" s="649"/>
      <c r="BB42" s="649"/>
      <c r="BC42" s="649"/>
      <c r="BD42" s="606"/>
      <c r="BE42" s="606"/>
      <c r="BF42" s="650"/>
      <c r="BG42" s="668"/>
      <c r="BH42" s="669"/>
      <c r="BI42" s="669"/>
      <c r="BJ42" s="669"/>
      <c r="BK42" s="669"/>
      <c r="BL42" s="212"/>
      <c r="BM42" s="603" t="s">
        <v>341</v>
      </c>
      <c r="BN42" s="603"/>
      <c r="BO42" s="603"/>
      <c r="BP42" s="603"/>
      <c r="BQ42" s="603"/>
      <c r="BR42" s="603"/>
      <c r="BS42" s="603"/>
      <c r="BT42" s="603"/>
      <c r="BU42" s="604"/>
      <c r="BV42" s="605">
        <v>279</v>
      </c>
      <c r="BW42" s="649"/>
      <c r="BX42" s="649"/>
      <c r="BY42" s="649"/>
      <c r="BZ42" s="649"/>
      <c r="CA42" s="649"/>
      <c r="CB42" s="651"/>
      <c r="CD42" s="618" t="s">
        <v>342</v>
      </c>
      <c r="CE42" s="619"/>
      <c r="CF42" s="619"/>
      <c r="CG42" s="619"/>
      <c r="CH42" s="619"/>
      <c r="CI42" s="619"/>
      <c r="CJ42" s="619"/>
      <c r="CK42" s="619"/>
      <c r="CL42" s="619"/>
      <c r="CM42" s="619"/>
      <c r="CN42" s="619"/>
      <c r="CO42" s="619"/>
      <c r="CP42" s="619"/>
      <c r="CQ42" s="620"/>
      <c r="CR42" s="621">
        <v>90649</v>
      </c>
      <c r="CS42" s="634"/>
      <c r="CT42" s="634"/>
      <c r="CU42" s="634"/>
      <c r="CV42" s="634"/>
      <c r="CW42" s="634"/>
      <c r="CX42" s="634"/>
      <c r="CY42" s="635"/>
      <c r="CZ42" s="624">
        <v>4.3</v>
      </c>
      <c r="DA42" s="636"/>
      <c r="DB42" s="636"/>
      <c r="DC42" s="637"/>
      <c r="DD42" s="627">
        <v>25696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7681</v>
      </c>
      <c r="CS43" s="634"/>
      <c r="CT43" s="634"/>
      <c r="CU43" s="634"/>
      <c r="CV43" s="634"/>
      <c r="CW43" s="634"/>
      <c r="CX43" s="634"/>
      <c r="CY43" s="635"/>
      <c r="CZ43" s="624">
        <v>0.4</v>
      </c>
      <c r="DA43" s="636"/>
      <c r="DB43" s="636"/>
      <c r="DC43" s="637"/>
      <c r="DD43" s="627">
        <v>7681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90649</v>
      </c>
      <c r="CS44" s="622"/>
      <c r="CT44" s="622"/>
      <c r="CU44" s="622"/>
      <c r="CV44" s="622"/>
      <c r="CW44" s="622"/>
      <c r="CX44" s="622"/>
      <c r="CY44" s="623"/>
      <c r="CZ44" s="624">
        <v>4.3</v>
      </c>
      <c r="DA44" s="625"/>
      <c r="DB44" s="625"/>
      <c r="DC44" s="626"/>
      <c r="DD44" s="627">
        <v>25696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10156</v>
      </c>
      <c r="CS45" s="634"/>
      <c r="CT45" s="634"/>
      <c r="CU45" s="634"/>
      <c r="CV45" s="634"/>
      <c r="CW45" s="634"/>
      <c r="CX45" s="634"/>
      <c r="CY45" s="635"/>
      <c r="CZ45" s="624">
        <v>0.5</v>
      </c>
      <c r="DA45" s="636"/>
      <c r="DB45" s="636"/>
      <c r="DC45" s="637"/>
      <c r="DD45" s="627">
        <v>8188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77273</v>
      </c>
      <c r="CS46" s="622"/>
      <c r="CT46" s="622"/>
      <c r="CU46" s="622"/>
      <c r="CV46" s="622"/>
      <c r="CW46" s="622"/>
      <c r="CX46" s="622"/>
      <c r="CY46" s="623"/>
      <c r="CZ46" s="624">
        <v>3.7</v>
      </c>
      <c r="DA46" s="625"/>
      <c r="DB46" s="625"/>
      <c r="DC46" s="626"/>
      <c r="DD46" s="627">
        <v>14288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2089612</v>
      </c>
      <c r="CS49" s="606"/>
      <c r="CT49" s="606"/>
      <c r="CU49" s="606"/>
      <c r="CV49" s="606"/>
      <c r="CW49" s="606"/>
      <c r="CX49" s="606"/>
      <c r="CY49" s="607"/>
      <c r="CZ49" s="608">
        <v>100</v>
      </c>
      <c r="DA49" s="609"/>
      <c r="DB49" s="609"/>
      <c r="DC49" s="610"/>
      <c r="DD49" s="611">
        <v>1503412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e9IsL6Nof8aA6MiNl4t+SzdlHEnLRduZhzZ/2k0iOWStKQ65CfnudhPF+kDf6rr9knma5aJbwixEG4X00J2gg==" saltValue="7kLSw7rMn3hHcAkEcPNkA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1" zoomScale="70" zoomScaleNormal="25" zoomScaleSheetLayoutView="70" workbookViewId="0">
      <selection activeCell="A79" sqref="A79"/>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7" t="s">
        <v>353</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8" t="s">
        <v>354</v>
      </c>
      <c r="DK2" s="1109"/>
      <c r="DL2" s="1109"/>
      <c r="DM2" s="1109"/>
      <c r="DN2" s="1109"/>
      <c r="DO2" s="1110"/>
      <c r="DP2" s="216"/>
      <c r="DQ2" s="1108" t="s">
        <v>355</v>
      </c>
      <c r="DR2" s="1109"/>
      <c r="DS2" s="1109"/>
      <c r="DT2" s="1109"/>
      <c r="DU2" s="1109"/>
      <c r="DV2" s="1109"/>
      <c r="DW2" s="1109"/>
      <c r="DX2" s="1109"/>
      <c r="DY2" s="1109"/>
      <c r="DZ2" s="111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1003" t="s">
        <v>358</v>
      </c>
      <c r="B5" s="1004"/>
      <c r="C5" s="1004"/>
      <c r="D5" s="1004"/>
      <c r="E5" s="1004"/>
      <c r="F5" s="1004"/>
      <c r="G5" s="1004"/>
      <c r="H5" s="1004"/>
      <c r="I5" s="1004"/>
      <c r="J5" s="1004"/>
      <c r="K5" s="1004"/>
      <c r="L5" s="1004"/>
      <c r="M5" s="1004"/>
      <c r="N5" s="1004"/>
      <c r="O5" s="1004"/>
      <c r="P5" s="1005"/>
      <c r="Q5" s="989" t="s">
        <v>359</v>
      </c>
      <c r="R5" s="990"/>
      <c r="S5" s="990"/>
      <c r="T5" s="990"/>
      <c r="U5" s="991"/>
      <c r="V5" s="989" t="s">
        <v>360</v>
      </c>
      <c r="W5" s="990"/>
      <c r="X5" s="990"/>
      <c r="Y5" s="990"/>
      <c r="Z5" s="991"/>
      <c r="AA5" s="989" t="s">
        <v>361</v>
      </c>
      <c r="AB5" s="990"/>
      <c r="AC5" s="990"/>
      <c r="AD5" s="990"/>
      <c r="AE5" s="990"/>
      <c r="AF5" s="1111" t="s">
        <v>362</v>
      </c>
      <c r="AG5" s="990"/>
      <c r="AH5" s="990"/>
      <c r="AI5" s="990"/>
      <c r="AJ5" s="995"/>
      <c r="AK5" s="990" t="s">
        <v>363</v>
      </c>
      <c r="AL5" s="990"/>
      <c r="AM5" s="990"/>
      <c r="AN5" s="990"/>
      <c r="AO5" s="991"/>
      <c r="AP5" s="989" t="s">
        <v>364</v>
      </c>
      <c r="AQ5" s="990"/>
      <c r="AR5" s="990"/>
      <c r="AS5" s="990"/>
      <c r="AT5" s="991"/>
      <c r="AU5" s="989" t="s">
        <v>365</v>
      </c>
      <c r="AV5" s="990"/>
      <c r="AW5" s="990"/>
      <c r="AX5" s="990"/>
      <c r="AY5" s="995"/>
      <c r="AZ5" s="220"/>
      <c r="BA5" s="220"/>
      <c r="BB5" s="220"/>
      <c r="BC5" s="220"/>
      <c r="BD5" s="220"/>
      <c r="BE5" s="221"/>
      <c r="BF5" s="221"/>
      <c r="BG5" s="221"/>
      <c r="BH5" s="221"/>
      <c r="BI5" s="221"/>
      <c r="BJ5" s="221"/>
      <c r="BK5" s="221"/>
      <c r="BL5" s="221"/>
      <c r="BM5" s="221"/>
      <c r="BN5" s="221"/>
      <c r="BO5" s="221"/>
      <c r="BP5" s="221"/>
      <c r="BQ5" s="1003" t="s">
        <v>366</v>
      </c>
      <c r="BR5" s="1004"/>
      <c r="BS5" s="1004"/>
      <c r="BT5" s="1004"/>
      <c r="BU5" s="1004"/>
      <c r="BV5" s="1004"/>
      <c r="BW5" s="1004"/>
      <c r="BX5" s="1004"/>
      <c r="BY5" s="1004"/>
      <c r="BZ5" s="1004"/>
      <c r="CA5" s="1004"/>
      <c r="CB5" s="1004"/>
      <c r="CC5" s="1004"/>
      <c r="CD5" s="1004"/>
      <c r="CE5" s="1004"/>
      <c r="CF5" s="1004"/>
      <c r="CG5" s="1005"/>
      <c r="CH5" s="989" t="s">
        <v>367</v>
      </c>
      <c r="CI5" s="990"/>
      <c r="CJ5" s="990"/>
      <c r="CK5" s="990"/>
      <c r="CL5" s="991"/>
      <c r="CM5" s="989" t="s">
        <v>368</v>
      </c>
      <c r="CN5" s="990"/>
      <c r="CO5" s="990"/>
      <c r="CP5" s="990"/>
      <c r="CQ5" s="991"/>
      <c r="CR5" s="989" t="s">
        <v>369</v>
      </c>
      <c r="CS5" s="990"/>
      <c r="CT5" s="990"/>
      <c r="CU5" s="990"/>
      <c r="CV5" s="991"/>
      <c r="CW5" s="989" t="s">
        <v>370</v>
      </c>
      <c r="CX5" s="990"/>
      <c r="CY5" s="990"/>
      <c r="CZ5" s="990"/>
      <c r="DA5" s="991"/>
      <c r="DB5" s="989" t="s">
        <v>371</v>
      </c>
      <c r="DC5" s="990"/>
      <c r="DD5" s="990"/>
      <c r="DE5" s="990"/>
      <c r="DF5" s="991"/>
      <c r="DG5" s="1101" t="s">
        <v>372</v>
      </c>
      <c r="DH5" s="1102"/>
      <c r="DI5" s="1102"/>
      <c r="DJ5" s="1102"/>
      <c r="DK5" s="1103"/>
      <c r="DL5" s="1101" t="s">
        <v>373</v>
      </c>
      <c r="DM5" s="1102"/>
      <c r="DN5" s="1102"/>
      <c r="DO5" s="1102"/>
      <c r="DP5" s="1103"/>
      <c r="DQ5" s="989" t="s">
        <v>374</v>
      </c>
      <c r="DR5" s="990"/>
      <c r="DS5" s="990"/>
      <c r="DT5" s="990"/>
      <c r="DU5" s="991"/>
      <c r="DV5" s="989" t="s">
        <v>365</v>
      </c>
      <c r="DW5" s="990"/>
      <c r="DX5" s="990"/>
      <c r="DY5" s="990"/>
      <c r="DZ5" s="995"/>
      <c r="EA5" s="222"/>
    </row>
    <row r="6" spans="1:131" s="223"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20"/>
      <c r="BA6" s="220"/>
      <c r="BB6" s="220"/>
      <c r="BC6" s="220"/>
      <c r="BD6" s="220"/>
      <c r="BE6" s="221"/>
      <c r="BF6" s="221"/>
      <c r="BG6" s="221"/>
      <c r="BH6" s="221"/>
      <c r="BI6" s="221"/>
      <c r="BJ6" s="221"/>
      <c r="BK6" s="221"/>
      <c r="BL6" s="221"/>
      <c r="BM6" s="221"/>
      <c r="BN6" s="221"/>
      <c r="BO6" s="221"/>
      <c r="BP6" s="221"/>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22"/>
    </row>
    <row r="7" spans="1:131" s="223" customFormat="1" ht="26.25" customHeight="1" thickTop="1" x14ac:dyDescent="0.15">
      <c r="A7" s="224">
        <v>1</v>
      </c>
      <c r="B7" s="1044" t="s">
        <v>375</v>
      </c>
      <c r="C7" s="1045"/>
      <c r="D7" s="1045"/>
      <c r="E7" s="1045"/>
      <c r="F7" s="1045"/>
      <c r="G7" s="1045"/>
      <c r="H7" s="1045"/>
      <c r="I7" s="1045"/>
      <c r="J7" s="1045"/>
      <c r="K7" s="1045"/>
      <c r="L7" s="1045"/>
      <c r="M7" s="1045"/>
      <c r="N7" s="1045"/>
      <c r="O7" s="1045"/>
      <c r="P7" s="1046"/>
      <c r="Q7" s="1090"/>
      <c r="R7" s="1091"/>
      <c r="S7" s="1091"/>
      <c r="T7" s="1091"/>
      <c r="U7" s="1091"/>
      <c r="V7" s="1091"/>
      <c r="W7" s="1091"/>
      <c r="X7" s="1091"/>
      <c r="Y7" s="1091"/>
      <c r="Z7" s="1091"/>
      <c r="AA7" s="1091"/>
      <c r="AB7" s="1091"/>
      <c r="AC7" s="1091"/>
      <c r="AD7" s="1091"/>
      <c r="AE7" s="1092"/>
      <c r="AF7" s="1093">
        <v>180</v>
      </c>
      <c r="AG7" s="1094"/>
      <c r="AH7" s="1094"/>
      <c r="AI7" s="1094"/>
      <c r="AJ7" s="1095"/>
      <c r="AK7" s="1096"/>
      <c r="AL7" s="1097"/>
      <c r="AM7" s="1097"/>
      <c r="AN7" s="1097"/>
      <c r="AO7" s="1097"/>
      <c r="AP7" s="1097"/>
      <c r="AQ7" s="1097"/>
      <c r="AR7" s="1097"/>
      <c r="AS7" s="1097"/>
      <c r="AT7" s="1097"/>
      <c r="AU7" s="1098"/>
      <c r="AV7" s="1098"/>
      <c r="AW7" s="1098"/>
      <c r="AX7" s="1098"/>
      <c r="AY7" s="1099"/>
      <c r="AZ7" s="220"/>
      <c r="BA7" s="220"/>
      <c r="BB7" s="220"/>
      <c r="BC7" s="220"/>
      <c r="BD7" s="220"/>
      <c r="BE7" s="221"/>
      <c r="BF7" s="221"/>
      <c r="BG7" s="221"/>
      <c r="BH7" s="221"/>
      <c r="BI7" s="221"/>
      <c r="BJ7" s="221"/>
      <c r="BK7" s="221"/>
      <c r="BL7" s="221"/>
      <c r="BM7" s="221"/>
      <c r="BN7" s="221"/>
      <c r="BO7" s="221"/>
      <c r="BP7" s="221"/>
      <c r="BQ7" s="224">
        <v>1</v>
      </c>
      <c r="BR7" s="225"/>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v>0</v>
      </c>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181</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18"/>
    </row>
    <row r="26" spans="1:131" ht="26.25" customHeight="1" x14ac:dyDescent="0.15">
      <c r="A26" s="1003" t="s">
        <v>358</v>
      </c>
      <c r="B26" s="1004"/>
      <c r="C26" s="1004"/>
      <c r="D26" s="1004"/>
      <c r="E26" s="1004"/>
      <c r="F26" s="1004"/>
      <c r="G26" s="1004"/>
      <c r="H26" s="1004"/>
      <c r="I26" s="1004"/>
      <c r="J26" s="1004"/>
      <c r="K26" s="1004"/>
      <c r="L26" s="1004"/>
      <c r="M26" s="1004"/>
      <c r="N26" s="1004"/>
      <c r="O26" s="1004"/>
      <c r="P26" s="1005"/>
      <c r="Q26" s="989" t="s">
        <v>382</v>
      </c>
      <c r="R26" s="990"/>
      <c r="S26" s="990"/>
      <c r="T26" s="990"/>
      <c r="U26" s="991"/>
      <c r="V26" s="989" t="s">
        <v>383</v>
      </c>
      <c r="W26" s="990"/>
      <c r="X26" s="990"/>
      <c r="Y26" s="990"/>
      <c r="Z26" s="991"/>
      <c r="AA26" s="989" t="s">
        <v>384</v>
      </c>
      <c r="AB26" s="990"/>
      <c r="AC26" s="990"/>
      <c r="AD26" s="990"/>
      <c r="AE26" s="990"/>
      <c r="AF26" s="1055" t="s">
        <v>385</v>
      </c>
      <c r="AG26" s="1010"/>
      <c r="AH26" s="1010"/>
      <c r="AI26" s="1010"/>
      <c r="AJ26" s="1056"/>
      <c r="AK26" s="990" t="s">
        <v>386</v>
      </c>
      <c r="AL26" s="990"/>
      <c r="AM26" s="990"/>
      <c r="AN26" s="990"/>
      <c r="AO26" s="991"/>
      <c r="AP26" s="989" t="s">
        <v>387</v>
      </c>
      <c r="AQ26" s="990"/>
      <c r="AR26" s="990"/>
      <c r="AS26" s="990"/>
      <c r="AT26" s="991"/>
      <c r="AU26" s="989" t="s">
        <v>388</v>
      </c>
      <c r="AV26" s="990"/>
      <c r="AW26" s="990"/>
      <c r="AX26" s="990"/>
      <c r="AY26" s="991"/>
      <c r="AZ26" s="989" t="s">
        <v>389</v>
      </c>
      <c r="BA26" s="990"/>
      <c r="BB26" s="990"/>
      <c r="BC26" s="990"/>
      <c r="BD26" s="991"/>
      <c r="BE26" s="989" t="s">
        <v>365</v>
      </c>
      <c r="BF26" s="990"/>
      <c r="BG26" s="990"/>
      <c r="BH26" s="990"/>
      <c r="BI26" s="995"/>
      <c r="BJ26" s="220"/>
      <c r="BK26" s="220"/>
      <c r="BL26" s="220"/>
      <c r="BM26" s="220"/>
      <c r="BN26" s="220"/>
      <c r="BO26" s="229"/>
      <c r="BP26" s="229"/>
      <c r="BQ26" s="226">
        <v>20</v>
      </c>
      <c r="BR26" s="227"/>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18"/>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20"/>
      <c r="BK27" s="220"/>
      <c r="BL27" s="220"/>
      <c r="BM27" s="220"/>
      <c r="BN27" s="220"/>
      <c r="BO27" s="229"/>
      <c r="BP27" s="229"/>
      <c r="BQ27" s="226">
        <v>21</v>
      </c>
      <c r="BR27" s="227"/>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18"/>
    </row>
    <row r="28" spans="1:131" ht="26.25" customHeight="1" thickTop="1" x14ac:dyDescent="0.15">
      <c r="A28" s="230">
        <v>1</v>
      </c>
      <c r="B28" s="1044" t="s">
        <v>390</v>
      </c>
      <c r="C28" s="1045"/>
      <c r="D28" s="1045"/>
      <c r="E28" s="1045"/>
      <c r="F28" s="1045"/>
      <c r="G28" s="1045"/>
      <c r="H28" s="1045"/>
      <c r="I28" s="1045"/>
      <c r="J28" s="1045"/>
      <c r="K28" s="1045"/>
      <c r="L28" s="1045"/>
      <c r="M28" s="1045"/>
      <c r="N28" s="1045"/>
      <c r="O28" s="1045"/>
      <c r="P28" s="1046"/>
      <c r="Q28" s="1047"/>
      <c r="R28" s="1048"/>
      <c r="S28" s="1048"/>
      <c r="T28" s="1048"/>
      <c r="U28" s="1048"/>
      <c r="V28" s="1048"/>
      <c r="W28" s="1048"/>
      <c r="X28" s="1048"/>
      <c r="Y28" s="1048"/>
      <c r="Z28" s="1048"/>
      <c r="AA28" s="1048"/>
      <c r="AB28" s="1048"/>
      <c r="AC28" s="1048"/>
      <c r="AD28" s="1048"/>
      <c r="AE28" s="1049"/>
      <c r="AF28" s="1050">
        <v>4</v>
      </c>
      <c r="AG28" s="1048"/>
      <c r="AH28" s="1048"/>
      <c r="AI28" s="1048"/>
      <c r="AJ28" s="1051"/>
      <c r="AK28" s="1052"/>
      <c r="AL28" s="1053"/>
      <c r="AM28" s="1053"/>
      <c r="AN28" s="1053"/>
      <c r="AO28" s="1053"/>
      <c r="AP28" s="1053"/>
      <c r="AQ28" s="1053"/>
      <c r="AR28" s="1053"/>
      <c r="AS28" s="1053"/>
      <c r="AT28" s="1053"/>
      <c r="AU28" s="1053"/>
      <c r="AV28" s="1053"/>
      <c r="AW28" s="1053"/>
      <c r="AX28" s="1053"/>
      <c r="AY28" s="1053"/>
      <c r="AZ28" s="1054"/>
      <c r="BA28" s="1054"/>
      <c r="BB28" s="1054"/>
      <c r="BC28" s="1054"/>
      <c r="BD28" s="1054"/>
      <c r="BE28" s="1042"/>
      <c r="BF28" s="1042"/>
      <c r="BG28" s="1042"/>
      <c r="BH28" s="1042"/>
      <c r="BI28" s="1043"/>
      <c r="BJ28" s="220"/>
      <c r="BK28" s="220"/>
      <c r="BL28" s="220"/>
      <c r="BM28" s="220"/>
      <c r="BN28" s="220"/>
      <c r="BO28" s="229"/>
      <c r="BP28" s="229"/>
      <c r="BQ28" s="226">
        <v>22</v>
      </c>
      <c r="BR28" s="227"/>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c r="R29" s="1039"/>
      <c r="S29" s="1039"/>
      <c r="T29" s="1039"/>
      <c r="U29" s="1039"/>
      <c r="V29" s="1039"/>
      <c r="W29" s="1039"/>
      <c r="X29" s="1039"/>
      <c r="Y29" s="1039"/>
      <c r="Z29" s="1039"/>
      <c r="AA29" s="1039"/>
      <c r="AB29" s="1039"/>
      <c r="AC29" s="1039"/>
      <c r="AD29" s="1039"/>
      <c r="AE29" s="1040"/>
      <c r="AF29" s="1035">
        <v>6</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c r="R30" s="1039"/>
      <c r="S30" s="1039"/>
      <c r="T30" s="1039"/>
      <c r="U30" s="1039"/>
      <c r="V30" s="1039"/>
      <c r="W30" s="1039"/>
      <c r="X30" s="1039"/>
      <c r="Y30" s="1039"/>
      <c r="Z30" s="1039"/>
      <c r="AA30" s="1039"/>
      <c r="AB30" s="1039"/>
      <c r="AC30" s="1039"/>
      <c r="AD30" s="1039"/>
      <c r="AE30" s="1040"/>
      <c r="AF30" s="1035">
        <v>13</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t="s">
        <v>393</v>
      </c>
      <c r="BF30" s="972"/>
      <c r="BG30" s="972"/>
      <c r="BH30" s="972"/>
      <c r="BI30" s="973"/>
      <c r="BJ30" s="220"/>
      <c r="BK30" s="220"/>
      <c r="BL30" s="220"/>
      <c r="BM30" s="220"/>
      <c r="BN30" s="220"/>
      <c r="BO30" s="229"/>
      <c r="BP30" s="229"/>
      <c r="BQ30" s="226">
        <v>24</v>
      </c>
      <c r="BR30" s="227"/>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18"/>
    </row>
    <row r="31" spans="1:131" ht="26.25" customHeight="1" x14ac:dyDescent="0.15">
      <c r="A31" s="230">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18"/>
    </row>
    <row r="32" spans="1:131" ht="26.25" customHeight="1" x14ac:dyDescent="0.15">
      <c r="A32" s="230">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20"/>
      <c r="BK32" s="220"/>
      <c r="BL32" s="220"/>
      <c r="BM32" s="220"/>
      <c r="BN32" s="220"/>
      <c r="BO32" s="229"/>
      <c r="BP32" s="229"/>
      <c r="BQ32" s="226">
        <v>26</v>
      </c>
      <c r="BR32" s="227"/>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18"/>
    </row>
    <row r="63" spans="1:131" ht="26.25" customHeight="1" thickBot="1" x14ac:dyDescent="0.2">
      <c r="A63" s="228" t="s">
        <v>378</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18"/>
    </row>
    <row r="66" spans="1:131" ht="26.25" customHeight="1" x14ac:dyDescent="0.15">
      <c r="A66" s="1003" t="s">
        <v>397</v>
      </c>
      <c r="B66" s="1004"/>
      <c r="C66" s="1004"/>
      <c r="D66" s="1004"/>
      <c r="E66" s="1004"/>
      <c r="F66" s="1004"/>
      <c r="G66" s="1004"/>
      <c r="H66" s="1004"/>
      <c r="I66" s="1004"/>
      <c r="J66" s="1004"/>
      <c r="K66" s="1004"/>
      <c r="L66" s="1004"/>
      <c r="M66" s="1004"/>
      <c r="N66" s="1004"/>
      <c r="O66" s="1004"/>
      <c r="P66" s="1005"/>
      <c r="Q66" s="989" t="s">
        <v>382</v>
      </c>
      <c r="R66" s="990"/>
      <c r="S66" s="990"/>
      <c r="T66" s="990"/>
      <c r="U66" s="991"/>
      <c r="V66" s="989" t="s">
        <v>383</v>
      </c>
      <c r="W66" s="990"/>
      <c r="X66" s="990"/>
      <c r="Y66" s="990"/>
      <c r="Z66" s="991"/>
      <c r="AA66" s="989" t="s">
        <v>384</v>
      </c>
      <c r="AB66" s="990"/>
      <c r="AC66" s="990"/>
      <c r="AD66" s="990"/>
      <c r="AE66" s="991"/>
      <c r="AF66" s="1009" t="s">
        <v>385</v>
      </c>
      <c r="AG66" s="1010"/>
      <c r="AH66" s="1010"/>
      <c r="AI66" s="1010"/>
      <c r="AJ66" s="1011"/>
      <c r="AK66" s="989" t="s">
        <v>386</v>
      </c>
      <c r="AL66" s="1004"/>
      <c r="AM66" s="1004"/>
      <c r="AN66" s="1004"/>
      <c r="AO66" s="1005"/>
      <c r="AP66" s="989" t="s">
        <v>387</v>
      </c>
      <c r="AQ66" s="990"/>
      <c r="AR66" s="990"/>
      <c r="AS66" s="990"/>
      <c r="AT66" s="991"/>
      <c r="AU66" s="989" t="s">
        <v>398</v>
      </c>
      <c r="AV66" s="990"/>
      <c r="AW66" s="990"/>
      <c r="AX66" s="990"/>
      <c r="AY66" s="991"/>
      <c r="AZ66" s="989" t="s">
        <v>365</v>
      </c>
      <c r="BA66" s="990"/>
      <c r="BB66" s="990"/>
      <c r="BC66" s="990"/>
      <c r="BD66" s="99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295</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295</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295</v>
      </c>
      <c r="DR109" s="896"/>
      <c r="DS109" s="896"/>
      <c r="DT109" s="896"/>
      <c r="DU109" s="897"/>
      <c r="DV109" s="898" t="s">
        <v>410</v>
      </c>
      <c r="DW109" s="896"/>
      <c r="DX109" s="896"/>
      <c r="DY109" s="896"/>
      <c r="DZ109" s="929"/>
    </row>
    <row r="110" spans="1:131" s="218"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170782</v>
      </c>
      <c r="AB110" s="889"/>
      <c r="AC110" s="889"/>
      <c r="AD110" s="889"/>
      <c r="AE110" s="890"/>
      <c r="AF110" s="891">
        <v>170188</v>
      </c>
      <c r="AG110" s="889"/>
      <c r="AH110" s="889"/>
      <c r="AI110" s="889"/>
      <c r="AJ110" s="890"/>
      <c r="AK110" s="891">
        <v>171575</v>
      </c>
      <c r="AL110" s="889"/>
      <c r="AM110" s="889"/>
      <c r="AN110" s="889"/>
      <c r="AO110" s="890"/>
      <c r="AP110" s="892">
        <v>13</v>
      </c>
      <c r="AQ110" s="893"/>
      <c r="AR110" s="893"/>
      <c r="AS110" s="893"/>
      <c r="AT110" s="894"/>
      <c r="AU110" s="930" t="s">
        <v>69</v>
      </c>
      <c r="AV110" s="931"/>
      <c r="AW110" s="931"/>
      <c r="AX110" s="931"/>
      <c r="AY110" s="931"/>
      <c r="AZ110" s="840" t="s">
        <v>413</v>
      </c>
      <c r="BA110" s="808"/>
      <c r="BB110" s="808"/>
      <c r="BC110" s="808"/>
      <c r="BD110" s="808"/>
      <c r="BE110" s="808"/>
      <c r="BF110" s="808"/>
      <c r="BG110" s="808"/>
      <c r="BH110" s="808"/>
      <c r="BI110" s="808"/>
      <c r="BJ110" s="808"/>
      <c r="BK110" s="808"/>
      <c r="BL110" s="808"/>
      <c r="BM110" s="808"/>
      <c r="BN110" s="808"/>
      <c r="BO110" s="808"/>
      <c r="BP110" s="809"/>
      <c r="BQ110" s="841">
        <v>1866360</v>
      </c>
      <c r="BR110" s="825"/>
      <c r="BS110" s="825"/>
      <c r="BT110" s="825"/>
      <c r="BU110" s="825"/>
      <c r="BV110" s="825">
        <v>1836542</v>
      </c>
      <c r="BW110" s="825"/>
      <c r="BX110" s="825"/>
      <c r="BY110" s="825"/>
      <c r="BZ110" s="825"/>
      <c r="CA110" s="825">
        <v>1714811</v>
      </c>
      <c r="CB110" s="825"/>
      <c r="CC110" s="825"/>
      <c r="CD110" s="825"/>
      <c r="CE110" s="825"/>
      <c r="CF110" s="863">
        <v>129.80000000000001</v>
      </c>
      <c r="CG110" s="864"/>
      <c r="CH110" s="864"/>
      <c r="CI110" s="864"/>
      <c r="CJ110" s="864"/>
      <c r="CK110" s="926" t="s">
        <v>414</v>
      </c>
      <c r="CL110" s="883"/>
      <c r="CM110" s="84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122</v>
      </c>
      <c r="DH110" s="825"/>
      <c r="DI110" s="825"/>
      <c r="DJ110" s="825"/>
      <c r="DK110" s="825"/>
      <c r="DL110" s="825" t="s">
        <v>122</v>
      </c>
      <c r="DM110" s="825"/>
      <c r="DN110" s="825"/>
      <c r="DO110" s="825"/>
      <c r="DP110" s="825"/>
      <c r="DQ110" s="825" t="s">
        <v>122</v>
      </c>
      <c r="DR110" s="825"/>
      <c r="DS110" s="825"/>
      <c r="DT110" s="825"/>
      <c r="DU110" s="825"/>
      <c r="DV110" s="826" t="s">
        <v>122</v>
      </c>
      <c r="DW110" s="826"/>
      <c r="DX110" s="826"/>
      <c r="DY110" s="826"/>
      <c r="DZ110" s="827"/>
    </row>
    <row r="111" spans="1:131" s="218"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122</v>
      </c>
      <c r="AB111" s="913"/>
      <c r="AC111" s="913"/>
      <c r="AD111" s="913"/>
      <c r="AE111" s="914"/>
      <c r="AF111" s="915" t="s">
        <v>122</v>
      </c>
      <c r="AG111" s="913"/>
      <c r="AH111" s="913"/>
      <c r="AI111" s="913"/>
      <c r="AJ111" s="914"/>
      <c r="AK111" s="915" t="s">
        <v>122</v>
      </c>
      <c r="AL111" s="913"/>
      <c r="AM111" s="913"/>
      <c r="AN111" s="913"/>
      <c r="AO111" s="914"/>
      <c r="AP111" s="916" t="s">
        <v>122</v>
      </c>
      <c r="AQ111" s="917"/>
      <c r="AR111" s="917"/>
      <c r="AS111" s="917"/>
      <c r="AT111" s="918"/>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2259</v>
      </c>
      <c r="BR111" s="817"/>
      <c r="BS111" s="817"/>
      <c r="BT111" s="817"/>
      <c r="BU111" s="817"/>
      <c r="BV111" s="817">
        <v>1450</v>
      </c>
      <c r="BW111" s="817"/>
      <c r="BX111" s="817"/>
      <c r="BY111" s="817"/>
      <c r="BZ111" s="817"/>
      <c r="CA111" s="817">
        <v>654</v>
      </c>
      <c r="CB111" s="817"/>
      <c r="CC111" s="817"/>
      <c r="CD111" s="817"/>
      <c r="CE111" s="817"/>
      <c r="CF111" s="872">
        <v>0</v>
      </c>
      <c r="CG111" s="873"/>
      <c r="CH111" s="873"/>
      <c r="CI111" s="873"/>
      <c r="CJ111" s="873"/>
      <c r="CK111" s="927"/>
      <c r="CL111" s="885"/>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9" t="s">
        <v>419</v>
      </c>
      <c r="B112" s="920"/>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1" t="s">
        <v>122</v>
      </c>
      <c r="AQ112" s="822"/>
      <c r="AR112" s="822"/>
      <c r="AS112" s="822"/>
      <c r="AT112" s="823"/>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176639</v>
      </c>
      <c r="BR112" s="817"/>
      <c r="BS112" s="817"/>
      <c r="BT112" s="817"/>
      <c r="BU112" s="817"/>
      <c r="BV112" s="817">
        <v>166411</v>
      </c>
      <c r="BW112" s="817"/>
      <c r="BX112" s="817"/>
      <c r="BY112" s="817"/>
      <c r="BZ112" s="817"/>
      <c r="CA112" s="817">
        <v>177496</v>
      </c>
      <c r="CB112" s="817"/>
      <c r="CC112" s="817"/>
      <c r="CD112" s="817"/>
      <c r="CE112" s="817"/>
      <c r="CF112" s="872">
        <v>13.4</v>
      </c>
      <c r="CG112" s="873"/>
      <c r="CH112" s="873"/>
      <c r="CI112" s="873"/>
      <c r="CJ112" s="873"/>
      <c r="CK112" s="927"/>
      <c r="CL112" s="885"/>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21"/>
      <c r="B113" s="922"/>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t="s">
        <v>122</v>
      </c>
      <c r="AB113" s="913"/>
      <c r="AC113" s="913"/>
      <c r="AD113" s="913"/>
      <c r="AE113" s="914"/>
      <c r="AF113" s="915" t="s">
        <v>122</v>
      </c>
      <c r="AG113" s="913"/>
      <c r="AH113" s="913"/>
      <c r="AI113" s="913"/>
      <c r="AJ113" s="914"/>
      <c r="AK113" s="915" t="s">
        <v>122</v>
      </c>
      <c r="AL113" s="913"/>
      <c r="AM113" s="913"/>
      <c r="AN113" s="913"/>
      <c r="AO113" s="914"/>
      <c r="AP113" s="916" t="s">
        <v>122</v>
      </c>
      <c r="AQ113" s="917"/>
      <c r="AR113" s="917"/>
      <c r="AS113" s="917"/>
      <c r="AT113" s="918"/>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787703</v>
      </c>
      <c r="BR113" s="817"/>
      <c r="BS113" s="817"/>
      <c r="BT113" s="817"/>
      <c r="BU113" s="817"/>
      <c r="BV113" s="817">
        <v>688651</v>
      </c>
      <c r="BW113" s="817"/>
      <c r="BX113" s="817"/>
      <c r="BY113" s="817"/>
      <c r="BZ113" s="817"/>
      <c r="CA113" s="817">
        <v>563543</v>
      </c>
      <c r="CB113" s="817"/>
      <c r="CC113" s="817"/>
      <c r="CD113" s="817"/>
      <c r="CE113" s="817"/>
      <c r="CF113" s="872">
        <v>42.7</v>
      </c>
      <c r="CG113" s="873"/>
      <c r="CH113" s="873"/>
      <c r="CI113" s="873"/>
      <c r="CJ113" s="873"/>
      <c r="CK113" s="927"/>
      <c r="CL113" s="885"/>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1" t="s">
        <v>122</v>
      </c>
      <c r="DW113" s="822"/>
      <c r="DX113" s="822"/>
      <c r="DY113" s="822"/>
      <c r="DZ113" s="823"/>
    </row>
    <row r="114" spans="1:130" s="218" customFormat="1" ht="26.25" customHeight="1" x14ac:dyDescent="0.15">
      <c r="A114" s="921"/>
      <c r="B114" s="922"/>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79533</v>
      </c>
      <c r="AB114" s="780"/>
      <c r="AC114" s="780"/>
      <c r="AD114" s="780"/>
      <c r="AE114" s="781"/>
      <c r="AF114" s="782">
        <v>72870</v>
      </c>
      <c r="AG114" s="780"/>
      <c r="AH114" s="780"/>
      <c r="AI114" s="780"/>
      <c r="AJ114" s="781"/>
      <c r="AK114" s="782">
        <v>60085</v>
      </c>
      <c r="AL114" s="780"/>
      <c r="AM114" s="780"/>
      <c r="AN114" s="780"/>
      <c r="AO114" s="781"/>
      <c r="AP114" s="821">
        <v>4.5</v>
      </c>
      <c r="AQ114" s="822"/>
      <c r="AR114" s="822"/>
      <c r="AS114" s="822"/>
      <c r="AT114" s="823"/>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t="s">
        <v>122</v>
      </c>
      <c r="BR114" s="817"/>
      <c r="BS114" s="817"/>
      <c r="BT114" s="817"/>
      <c r="BU114" s="817"/>
      <c r="BV114" s="817" t="s">
        <v>122</v>
      </c>
      <c r="BW114" s="817"/>
      <c r="BX114" s="817"/>
      <c r="BY114" s="817"/>
      <c r="BZ114" s="817"/>
      <c r="CA114" s="817" t="s">
        <v>122</v>
      </c>
      <c r="CB114" s="817"/>
      <c r="CC114" s="817"/>
      <c r="CD114" s="817"/>
      <c r="CE114" s="817"/>
      <c r="CF114" s="872" t="s">
        <v>122</v>
      </c>
      <c r="CG114" s="873"/>
      <c r="CH114" s="873"/>
      <c r="CI114" s="873"/>
      <c r="CJ114" s="873"/>
      <c r="CK114" s="927"/>
      <c r="CL114" s="885"/>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1" t="s">
        <v>122</v>
      </c>
      <c r="DW114" s="822"/>
      <c r="DX114" s="822"/>
      <c r="DY114" s="822"/>
      <c r="DZ114" s="823"/>
    </row>
    <row r="115" spans="1:130" s="218" customFormat="1" ht="26.25" customHeight="1" x14ac:dyDescent="0.15">
      <c r="A115" s="921"/>
      <c r="B115" s="922"/>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883</v>
      </c>
      <c r="AB115" s="913"/>
      <c r="AC115" s="913"/>
      <c r="AD115" s="913"/>
      <c r="AE115" s="914"/>
      <c r="AF115" s="915">
        <v>809</v>
      </c>
      <c r="AG115" s="913"/>
      <c r="AH115" s="913"/>
      <c r="AI115" s="913"/>
      <c r="AJ115" s="914"/>
      <c r="AK115" s="915">
        <v>797</v>
      </c>
      <c r="AL115" s="913"/>
      <c r="AM115" s="913"/>
      <c r="AN115" s="913"/>
      <c r="AO115" s="914"/>
      <c r="AP115" s="916">
        <v>0.1</v>
      </c>
      <c r="AQ115" s="917"/>
      <c r="AR115" s="917"/>
      <c r="AS115" s="917"/>
      <c r="AT115" s="918"/>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2" t="s">
        <v>122</v>
      </c>
      <c r="CG115" s="873"/>
      <c r="CH115" s="873"/>
      <c r="CI115" s="873"/>
      <c r="CJ115" s="873"/>
      <c r="CK115" s="927"/>
      <c r="CL115" s="885"/>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1" t="s">
        <v>122</v>
      </c>
      <c r="DW115" s="822"/>
      <c r="DX115" s="822"/>
      <c r="DY115" s="822"/>
      <c r="DZ115" s="823"/>
    </row>
    <row r="116" spans="1:130" s="218" customFormat="1" ht="26.25" customHeight="1" x14ac:dyDescent="0.15">
      <c r="A116" s="923"/>
      <c r="B116" s="924"/>
      <c r="C116" s="819" t="s">
        <v>432</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t="s">
        <v>122</v>
      </c>
      <c r="AB116" s="780"/>
      <c r="AC116" s="780"/>
      <c r="AD116" s="780"/>
      <c r="AE116" s="781"/>
      <c r="AF116" s="782" t="s">
        <v>122</v>
      </c>
      <c r="AG116" s="780"/>
      <c r="AH116" s="780"/>
      <c r="AI116" s="780"/>
      <c r="AJ116" s="781"/>
      <c r="AK116" s="782" t="s">
        <v>122</v>
      </c>
      <c r="AL116" s="780"/>
      <c r="AM116" s="780"/>
      <c r="AN116" s="780"/>
      <c r="AO116" s="781"/>
      <c r="AP116" s="821" t="s">
        <v>122</v>
      </c>
      <c r="AQ116" s="822"/>
      <c r="AR116" s="822"/>
      <c r="AS116" s="822"/>
      <c r="AT116" s="823"/>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2" t="s">
        <v>122</v>
      </c>
      <c r="CG116" s="873"/>
      <c r="CH116" s="873"/>
      <c r="CI116" s="873"/>
      <c r="CJ116" s="873"/>
      <c r="CK116" s="927"/>
      <c r="CL116" s="885"/>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2259</v>
      </c>
      <c r="DH116" s="780"/>
      <c r="DI116" s="780"/>
      <c r="DJ116" s="780"/>
      <c r="DK116" s="781"/>
      <c r="DL116" s="782">
        <v>1450</v>
      </c>
      <c r="DM116" s="780"/>
      <c r="DN116" s="780"/>
      <c r="DO116" s="780"/>
      <c r="DP116" s="781"/>
      <c r="DQ116" s="782">
        <v>654</v>
      </c>
      <c r="DR116" s="780"/>
      <c r="DS116" s="780"/>
      <c r="DT116" s="780"/>
      <c r="DU116" s="781"/>
      <c r="DV116" s="821">
        <v>0</v>
      </c>
      <c r="DW116" s="822"/>
      <c r="DX116" s="822"/>
      <c r="DY116" s="822"/>
      <c r="DZ116" s="823"/>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435</v>
      </c>
      <c r="Z117" s="897"/>
      <c r="AA117" s="902">
        <v>251198</v>
      </c>
      <c r="AB117" s="903"/>
      <c r="AC117" s="903"/>
      <c r="AD117" s="903"/>
      <c r="AE117" s="904"/>
      <c r="AF117" s="905">
        <v>243867</v>
      </c>
      <c r="AG117" s="903"/>
      <c r="AH117" s="903"/>
      <c r="AI117" s="903"/>
      <c r="AJ117" s="904"/>
      <c r="AK117" s="905">
        <v>232457</v>
      </c>
      <c r="AL117" s="903"/>
      <c r="AM117" s="903"/>
      <c r="AN117" s="903"/>
      <c r="AO117" s="904"/>
      <c r="AP117" s="906"/>
      <c r="AQ117" s="907"/>
      <c r="AR117" s="907"/>
      <c r="AS117" s="907"/>
      <c r="AT117" s="908"/>
      <c r="AU117" s="932"/>
      <c r="AV117" s="933"/>
      <c r="AW117" s="933"/>
      <c r="AX117" s="933"/>
      <c r="AY117" s="933"/>
      <c r="AZ117" s="860" t="s">
        <v>436</v>
      </c>
      <c r="BA117" s="861"/>
      <c r="BB117" s="861"/>
      <c r="BC117" s="861"/>
      <c r="BD117" s="861"/>
      <c r="BE117" s="861"/>
      <c r="BF117" s="861"/>
      <c r="BG117" s="861"/>
      <c r="BH117" s="861"/>
      <c r="BI117" s="861"/>
      <c r="BJ117" s="861"/>
      <c r="BK117" s="861"/>
      <c r="BL117" s="861"/>
      <c r="BM117" s="861"/>
      <c r="BN117" s="861"/>
      <c r="BO117" s="861"/>
      <c r="BP117" s="862"/>
      <c r="BQ117" s="816" t="s">
        <v>122</v>
      </c>
      <c r="BR117" s="817"/>
      <c r="BS117" s="817"/>
      <c r="BT117" s="817"/>
      <c r="BU117" s="817"/>
      <c r="BV117" s="817" t="s">
        <v>122</v>
      </c>
      <c r="BW117" s="817"/>
      <c r="BX117" s="817"/>
      <c r="BY117" s="817"/>
      <c r="BZ117" s="817"/>
      <c r="CA117" s="817" t="s">
        <v>122</v>
      </c>
      <c r="CB117" s="817"/>
      <c r="CC117" s="817"/>
      <c r="CD117" s="817"/>
      <c r="CE117" s="817"/>
      <c r="CF117" s="872" t="s">
        <v>122</v>
      </c>
      <c r="CG117" s="873"/>
      <c r="CH117" s="873"/>
      <c r="CI117" s="873"/>
      <c r="CJ117" s="873"/>
      <c r="CK117" s="927"/>
      <c r="CL117" s="885"/>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1" t="s">
        <v>122</v>
      </c>
      <c r="DW117" s="822"/>
      <c r="DX117" s="822"/>
      <c r="DY117" s="822"/>
      <c r="DZ117" s="823"/>
    </row>
    <row r="118" spans="1:130" s="218"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295</v>
      </c>
      <c r="AL118" s="896"/>
      <c r="AM118" s="896"/>
      <c r="AN118" s="896"/>
      <c r="AO118" s="897"/>
      <c r="AP118" s="899" t="s">
        <v>410</v>
      </c>
      <c r="AQ118" s="900"/>
      <c r="AR118" s="900"/>
      <c r="AS118" s="900"/>
      <c r="AT118" s="901"/>
      <c r="AU118" s="932"/>
      <c r="AV118" s="933"/>
      <c r="AW118" s="933"/>
      <c r="AX118" s="933"/>
      <c r="AY118" s="933"/>
      <c r="AZ118" s="818" t="s">
        <v>438</v>
      </c>
      <c r="BA118" s="819"/>
      <c r="BB118" s="819"/>
      <c r="BC118" s="819"/>
      <c r="BD118" s="819"/>
      <c r="BE118" s="819"/>
      <c r="BF118" s="819"/>
      <c r="BG118" s="819"/>
      <c r="BH118" s="819"/>
      <c r="BI118" s="819"/>
      <c r="BJ118" s="819"/>
      <c r="BK118" s="819"/>
      <c r="BL118" s="819"/>
      <c r="BM118" s="819"/>
      <c r="BN118" s="819"/>
      <c r="BO118" s="819"/>
      <c r="BP118" s="820"/>
      <c r="BQ118" s="856" t="s">
        <v>122</v>
      </c>
      <c r="BR118" s="857"/>
      <c r="BS118" s="857"/>
      <c r="BT118" s="857"/>
      <c r="BU118" s="857"/>
      <c r="BV118" s="857" t="s">
        <v>122</v>
      </c>
      <c r="BW118" s="857"/>
      <c r="BX118" s="857"/>
      <c r="BY118" s="857"/>
      <c r="BZ118" s="857"/>
      <c r="CA118" s="857" t="s">
        <v>122</v>
      </c>
      <c r="CB118" s="857"/>
      <c r="CC118" s="857"/>
      <c r="CD118" s="857"/>
      <c r="CE118" s="857"/>
      <c r="CF118" s="872" t="s">
        <v>122</v>
      </c>
      <c r="CG118" s="873"/>
      <c r="CH118" s="873"/>
      <c r="CI118" s="873"/>
      <c r="CJ118" s="873"/>
      <c r="CK118" s="927"/>
      <c r="CL118" s="885"/>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1" t="s">
        <v>122</v>
      </c>
      <c r="DW118" s="822"/>
      <c r="DX118" s="822"/>
      <c r="DY118" s="822"/>
      <c r="DZ118" s="823"/>
    </row>
    <row r="119" spans="1:130" s="218" customFormat="1" ht="26.25" customHeight="1" x14ac:dyDescent="0.15">
      <c r="A119" s="882" t="s">
        <v>414</v>
      </c>
      <c r="B119" s="883"/>
      <c r="C119" s="84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54" t="s">
        <v>440</v>
      </c>
      <c r="BP119" s="855"/>
      <c r="BQ119" s="856">
        <v>2832961</v>
      </c>
      <c r="BR119" s="857"/>
      <c r="BS119" s="857"/>
      <c r="BT119" s="857"/>
      <c r="BU119" s="857"/>
      <c r="BV119" s="857">
        <v>2693054</v>
      </c>
      <c r="BW119" s="857"/>
      <c r="BX119" s="857"/>
      <c r="BY119" s="857"/>
      <c r="BZ119" s="857"/>
      <c r="CA119" s="857">
        <v>2456504</v>
      </c>
      <c r="CB119" s="857"/>
      <c r="CC119" s="857"/>
      <c r="CD119" s="857"/>
      <c r="CE119" s="857"/>
      <c r="CF119" s="748"/>
      <c r="CG119" s="749"/>
      <c r="CH119" s="749"/>
      <c r="CI119" s="749"/>
      <c r="CJ119" s="853"/>
      <c r="CK119" s="928"/>
      <c r="CL119" s="887"/>
      <c r="CM119" s="818" t="s">
        <v>441</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122</v>
      </c>
      <c r="DH119" s="764"/>
      <c r="DI119" s="764"/>
      <c r="DJ119" s="764"/>
      <c r="DK119" s="765"/>
      <c r="DL119" s="766" t="s">
        <v>122</v>
      </c>
      <c r="DM119" s="764"/>
      <c r="DN119" s="764"/>
      <c r="DO119" s="764"/>
      <c r="DP119" s="765"/>
      <c r="DQ119" s="766" t="s">
        <v>122</v>
      </c>
      <c r="DR119" s="764"/>
      <c r="DS119" s="764"/>
      <c r="DT119" s="764"/>
      <c r="DU119" s="765"/>
      <c r="DV119" s="828" t="s">
        <v>122</v>
      </c>
      <c r="DW119" s="829"/>
      <c r="DX119" s="829"/>
      <c r="DY119" s="829"/>
      <c r="DZ119" s="830"/>
    </row>
    <row r="120" spans="1:130" s="218" customFormat="1" ht="26.25" customHeight="1" x14ac:dyDescent="0.15">
      <c r="A120" s="884"/>
      <c r="B120" s="885"/>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1" t="s">
        <v>122</v>
      </c>
      <c r="AQ120" s="822"/>
      <c r="AR120" s="822"/>
      <c r="AS120" s="822"/>
      <c r="AT120" s="823"/>
      <c r="AU120" s="874" t="s">
        <v>442</v>
      </c>
      <c r="AV120" s="875"/>
      <c r="AW120" s="875"/>
      <c r="AX120" s="875"/>
      <c r="AY120" s="876"/>
      <c r="AZ120" s="840" t="s">
        <v>443</v>
      </c>
      <c r="BA120" s="808"/>
      <c r="BB120" s="808"/>
      <c r="BC120" s="808"/>
      <c r="BD120" s="808"/>
      <c r="BE120" s="808"/>
      <c r="BF120" s="808"/>
      <c r="BG120" s="808"/>
      <c r="BH120" s="808"/>
      <c r="BI120" s="808"/>
      <c r="BJ120" s="808"/>
      <c r="BK120" s="808"/>
      <c r="BL120" s="808"/>
      <c r="BM120" s="808"/>
      <c r="BN120" s="808"/>
      <c r="BO120" s="808"/>
      <c r="BP120" s="809"/>
      <c r="BQ120" s="841">
        <v>817788</v>
      </c>
      <c r="BR120" s="825"/>
      <c r="BS120" s="825"/>
      <c r="BT120" s="825"/>
      <c r="BU120" s="825"/>
      <c r="BV120" s="825">
        <v>929146</v>
      </c>
      <c r="BW120" s="825"/>
      <c r="BX120" s="825"/>
      <c r="BY120" s="825"/>
      <c r="BZ120" s="825"/>
      <c r="CA120" s="825">
        <v>1026146</v>
      </c>
      <c r="CB120" s="825"/>
      <c r="CC120" s="825"/>
      <c r="CD120" s="825"/>
      <c r="CE120" s="825"/>
      <c r="CF120" s="863">
        <v>77.7</v>
      </c>
      <c r="CG120" s="864"/>
      <c r="CH120" s="864"/>
      <c r="CI120" s="864"/>
      <c r="CJ120" s="864"/>
      <c r="CK120" s="865" t="s">
        <v>444</v>
      </c>
      <c r="CL120" s="832"/>
      <c r="CM120" s="832"/>
      <c r="CN120" s="832"/>
      <c r="CO120" s="833"/>
      <c r="CP120" s="869" t="s">
        <v>445</v>
      </c>
      <c r="CQ120" s="870"/>
      <c r="CR120" s="870"/>
      <c r="CS120" s="870"/>
      <c r="CT120" s="870"/>
      <c r="CU120" s="870"/>
      <c r="CV120" s="870"/>
      <c r="CW120" s="870"/>
      <c r="CX120" s="870"/>
      <c r="CY120" s="870"/>
      <c r="CZ120" s="870"/>
      <c r="DA120" s="870"/>
      <c r="DB120" s="870"/>
      <c r="DC120" s="870"/>
      <c r="DD120" s="870"/>
      <c r="DE120" s="870"/>
      <c r="DF120" s="871"/>
      <c r="DG120" s="841" t="s">
        <v>122</v>
      </c>
      <c r="DH120" s="825"/>
      <c r="DI120" s="825"/>
      <c r="DJ120" s="825"/>
      <c r="DK120" s="825"/>
      <c r="DL120" s="825" t="s">
        <v>122</v>
      </c>
      <c r="DM120" s="825"/>
      <c r="DN120" s="825"/>
      <c r="DO120" s="825"/>
      <c r="DP120" s="825"/>
      <c r="DQ120" s="825">
        <v>177496</v>
      </c>
      <c r="DR120" s="825"/>
      <c r="DS120" s="825"/>
      <c r="DT120" s="825"/>
      <c r="DU120" s="825"/>
      <c r="DV120" s="826">
        <v>13.4</v>
      </c>
      <c r="DW120" s="826"/>
      <c r="DX120" s="826"/>
      <c r="DY120" s="826"/>
      <c r="DZ120" s="827"/>
    </row>
    <row r="121" spans="1:130" s="218" customFormat="1" ht="26.25" customHeight="1" x14ac:dyDescent="0.15">
      <c r="A121" s="884"/>
      <c r="B121" s="885"/>
      <c r="C121" s="860" t="s">
        <v>446</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122</v>
      </c>
      <c r="AB121" s="780"/>
      <c r="AC121" s="780"/>
      <c r="AD121" s="780"/>
      <c r="AE121" s="781"/>
      <c r="AF121" s="782" t="s">
        <v>122</v>
      </c>
      <c r="AG121" s="780"/>
      <c r="AH121" s="780"/>
      <c r="AI121" s="780"/>
      <c r="AJ121" s="781"/>
      <c r="AK121" s="782" t="s">
        <v>122</v>
      </c>
      <c r="AL121" s="780"/>
      <c r="AM121" s="780"/>
      <c r="AN121" s="780"/>
      <c r="AO121" s="781"/>
      <c r="AP121" s="821" t="s">
        <v>122</v>
      </c>
      <c r="AQ121" s="822"/>
      <c r="AR121" s="822"/>
      <c r="AS121" s="822"/>
      <c r="AT121" s="823"/>
      <c r="AU121" s="877"/>
      <c r="AV121" s="878"/>
      <c r="AW121" s="878"/>
      <c r="AX121" s="878"/>
      <c r="AY121" s="879"/>
      <c r="AZ121" s="815" t="s">
        <v>447</v>
      </c>
      <c r="BA121" s="752"/>
      <c r="BB121" s="752"/>
      <c r="BC121" s="752"/>
      <c r="BD121" s="752"/>
      <c r="BE121" s="752"/>
      <c r="BF121" s="752"/>
      <c r="BG121" s="752"/>
      <c r="BH121" s="752"/>
      <c r="BI121" s="752"/>
      <c r="BJ121" s="752"/>
      <c r="BK121" s="752"/>
      <c r="BL121" s="752"/>
      <c r="BM121" s="752"/>
      <c r="BN121" s="752"/>
      <c r="BO121" s="752"/>
      <c r="BP121" s="753"/>
      <c r="BQ121" s="816">
        <v>86368</v>
      </c>
      <c r="BR121" s="817"/>
      <c r="BS121" s="817"/>
      <c r="BT121" s="817"/>
      <c r="BU121" s="817"/>
      <c r="BV121" s="817">
        <v>82351</v>
      </c>
      <c r="BW121" s="817"/>
      <c r="BX121" s="817"/>
      <c r="BY121" s="817"/>
      <c r="BZ121" s="817"/>
      <c r="CA121" s="817">
        <v>78334</v>
      </c>
      <c r="CB121" s="817"/>
      <c r="CC121" s="817"/>
      <c r="CD121" s="817"/>
      <c r="CE121" s="817"/>
      <c r="CF121" s="872">
        <v>5.9</v>
      </c>
      <c r="CG121" s="873"/>
      <c r="CH121" s="873"/>
      <c r="CI121" s="873"/>
      <c r="CJ121" s="873"/>
      <c r="CK121" s="866"/>
      <c r="CL121" s="835"/>
      <c r="CM121" s="835"/>
      <c r="CN121" s="835"/>
      <c r="CO121" s="836"/>
      <c r="CP121" s="844"/>
      <c r="CQ121" s="845"/>
      <c r="CR121" s="845"/>
      <c r="CS121" s="845"/>
      <c r="CT121" s="845"/>
      <c r="CU121" s="845"/>
      <c r="CV121" s="845"/>
      <c r="CW121" s="845"/>
      <c r="CX121" s="845"/>
      <c r="CY121" s="845"/>
      <c r="CZ121" s="845"/>
      <c r="DA121" s="845"/>
      <c r="DB121" s="845"/>
      <c r="DC121" s="845"/>
      <c r="DD121" s="845"/>
      <c r="DE121" s="845"/>
      <c r="DF121" s="846"/>
      <c r="DG121" s="816"/>
      <c r="DH121" s="817"/>
      <c r="DI121" s="817"/>
      <c r="DJ121" s="817"/>
      <c r="DK121" s="817"/>
      <c r="DL121" s="817"/>
      <c r="DM121" s="817"/>
      <c r="DN121" s="817"/>
      <c r="DO121" s="817"/>
      <c r="DP121" s="817"/>
      <c r="DQ121" s="817"/>
      <c r="DR121" s="817"/>
      <c r="DS121" s="817"/>
      <c r="DT121" s="817"/>
      <c r="DU121" s="817"/>
      <c r="DV121" s="794"/>
      <c r="DW121" s="794"/>
      <c r="DX121" s="794"/>
      <c r="DY121" s="794"/>
      <c r="DZ121" s="795"/>
    </row>
    <row r="122" spans="1:130" s="218" customFormat="1" ht="26.25" customHeight="1" x14ac:dyDescent="0.15">
      <c r="A122" s="884"/>
      <c r="B122" s="885"/>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1" t="s">
        <v>122</v>
      </c>
      <c r="AQ122" s="822"/>
      <c r="AR122" s="822"/>
      <c r="AS122" s="822"/>
      <c r="AT122" s="823"/>
      <c r="AU122" s="877"/>
      <c r="AV122" s="878"/>
      <c r="AW122" s="878"/>
      <c r="AX122" s="878"/>
      <c r="AY122" s="879"/>
      <c r="AZ122" s="818" t="s">
        <v>448</v>
      </c>
      <c r="BA122" s="819"/>
      <c r="BB122" s="819"/>
      <c r="BC122" s="819"/>
      <c r="BD122" s="819"/>
      <c r="BE122" s="819"/>
      <c r="BF122" s="819"/>
      <c r="BG122" s="819"/>
      <c r="BH122" s="819"/>
      <c r="BI122" s="819"/>
      <c r="BJ122" s="819"/>
      <c r="BK122" s="819"/>
      <c r="BL122" s="819"/>
      <c r="BM122" s="819"/>
      <c r="BN122" s="819"/>
      <c r="BO122" s="819"/>
      <c r="BP122" s="820"/>
      <c r="BQ122" s="856">
        <v>1225693</v>
      </c>
      <c r="BR122" s="857"/>
      <c r="BS122" s="857"/>
      <c r="BT122" s="857"/>
      <c r="BU122" s="857"/>
      <c r="BV122" s="857">
        <v>1120141</v>
      </c>
      <c r="BW122" s="857"/>
      <c r="BX122" s="857"/>
      <c r="BY122" s="857"/>
      <c r="BZ122" s="857"/>
      <c r="CA122" s="857">
        <v>1011037</v>
      </c>
      <c r="CB122" s="857"/>
      <c r="CC122" s="857"/>
      <c r="CD122" s="857"/>
      <c r="CE122" s="857"/>
      <c r="CF122" s="858">
        <v>76.5</v>
      </c>
      <c r="CG122" s="859"/>
      <c r="CH122" s="859"/>
      <c r="CI122" s="859"/>
      <c r="CJ122" s="859"/>
      <c r="CK122" s="866"/>
      <c r="CL122" s="835"/>
      <c r="CM122" s="835"/>
      <c r="CN122" s="835"/>
      <c r="CO122" s="836"/>
      <c r="CP122" s="844"/>
      <c r="CQ122" s="845"/>
      <c r="CR122" s="845"/>
      <c r="CS122" s="845"/>
      <c r="CT122" s="845"/>
      <c r="CU122" s="845"/>
      <c r="CV122" s="845"/>
      <c r="CW122" s="845"/>
      <c r="CX122" s="845"/>
      <c r="CY122" s="845"/>
      <c r="CZ122" s="845"/>
      <c r="DA122" s="845"/>
      <c r="DB122" s="845"/>
      <c r="DC122" s="845"/>
      <c r="DD122" s="845"/>
      <c r="DE122" s="845"/>
      <c r="DF122" s="846"/>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15">
      <c r="A123" s="884"/>
      <c r="B123" s="885"/>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1" t="s">
        <v>122</v>
      </c>
      <c r="AQ123" s="822"/>
      <c r="AR123" s="822"/>
      <c r="AS123" s="822"/>
      <c r="AT123" s="823"/>
      <c r="AU123" s="880"/>
      <c r="AV123" s="881"/>
      <c r="AW123" s="881"/>
      <c r="AX123" s="881"/>
      <c r="AY123" s="881"/>
      <c r="AZ123" s="239" t="s">
        <v>178</v>
      </c>
      <c r="BA123" s="239"/>
      <c r="BB123" s="239"/>
      <c r="BC123" s="239"/>
      <c r="BD123" s="239"/>
      <c r="BE123" s="239"/>
      <c r="BF123" s="239"/>
      <c r="BG123" s="239"/>
      <c r="BH123" s="239"/>
      <c r="BI123" s="239"/>
      <c r="BJ123" s="239"/>
      <c r="BK123" s="239"/>
      <c r="BL123" s="239"/>
      <c r="BM123" s="239"/>
      <c r="BN123" s="239"/>
      <c r="BO123" s="854" t="s">
        <v>449</v>
      </c>
      <c r="BP123" s="855"/>
      <c r="BQ123" s="851">
        <v>2129849</v>
      </c>
      <c r="BR123" s="852"/>
      <c r="BS123" s="852"/>
      <c r="BT123" s="852"/>
      <c r="BU123" s="852"/>
      <c r="BV123" s="852">
        <v>2131638</v>
      </c>
      <c r="BW123" s="852"/>
      <c r="BX123" s="852"/>
      <c r="BY123" s="852"/>
      <c r="BZ123" s="852"/>
      <c r="CA123" s="852">
        <v>2115517</v>
      </c>
      <c r="CB123" s="852"/>
      <c r="CC123" s="852"/>
      <c r="CD123" s="852"/>
      <c r="CE123" s="852"/>
      <c r="CF123" s="748"/>
      <c r="CG123" s="749"/>
      <c r="CH123" s="749"/>
      <c r="CI123" s="749"/>
      <c r="CJ123" s="853"/>
      <c r="CK123" s="866"/>
      <c r="CL123" s="835"/>
      <c r="CM123" s="835"/>
      <c r="CN123" s="835"/>
      <c r="CO123" s="836"/>
      <c r="CP123" s="844"/>
      <c r="CQ123" s="845"/>
      <c r="CR123" s="845"/>
      <c r="CS123" s="845"/>
      <c r="CT123" s="845"/>
      <c r="CU123" s="845"/>
      <c r="CV123" s="845"/>
      <c r="CW123" s="845"/>
      <c r="CX123" s="845"/>
      <c r="CY123" s="845"/>
      <c r="CZ123" s="845"/>
      <c r="DA123" s="845"/>
      <c r="DB123" s="845"/>
      <c r="DC123" s="845"/>
      <c r="DD123" s="845"/>
      <c r="DE123" s="845"/>
      <c r="DF123" s="846"/>
      <c r="DG123" s="779"/>
      <c r="DH123" s="780"/>
      <c r="DI123" s="780"/>
      <c r="DJ123" s="780"/>
      <c r="DK123" s="781"/>
      <c r="DL123" s="782"/>
      <c r="DM123" s="780"/>
      <c r="DN123" s="780"/>
      <c r="DO123" s="780"/>
      <c r="DP123" s="781"/>
      <c r="DQ123" s="782"/>
      <c r="DR123" s="780"/>
      <c r="DS123" s="780"/>
      <c r="DT123" s="780"/>
      <c r="DU123" s="781"/>
      <c r="DV123" s="821"/>
      <c r="DW123" s="822"/>
      <c r="DX123" s="822"/>
      <c r="DY123" s="822"/>
      <c r="DZ123" s="823"/>
    </row>
    <row r="124" spans="1:130" s="218" customFormat="1" ht="26.25" customHeight="1" thickBot="1" x14ac:dyDescent="0.2">
      <c r="A124" s="884"/>
      <c r="B124" s="885"/>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1" t="s">
        <v>122</v>
      </c>
      <c r="AQ124" s="822"/>
      <c r="AR124" s="822"/>
      <c r="AS124" s="822"/>
      <c r="AT124" s="823"/>
      <c r="AU124" s="847" t="s">
        <v>450</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61.1</v>
      </c>
      <c r="BR124" s="842"/>
      <c r="BS124" s="842"/>
      <c r="BT124" s="842"/>
      <c r="BU124" s="842"/>
      <c r="BV124" s="842">
        <v>44.6</v>
      </c>
      <c r="BW124" s="842"/>
      <c r="BX124" s="842"/>
      <c r="BY124" s="842"/>
      <c r="BZ124" s="842"/>
      <c r="CA124" s="842">
        <v>25.8</v>
      </c>
      <c r="CB124" s="842"/>
      <c r="CC124" s="842"/>
      <c r="CD124" s="842"/>
      <c r="CE124" s="842"/>
      <c r="CF124" s="726"/>
      <c r="CG124" s="727"/>
      <c r="CH124" s="727"/>
      <c r="CI124" s="727"/>
      <c r="CJ124" s="843"/>
      <c r="CK124" s="867"/>
      <c r="CL124" s="867"/>
      <c r="CM124" s="867"/>
      <c r="CN124" s="867"/>
      <c r="CO124" s="868"/>
      <c r="CP124" s="844" t="s">
        <v>451</v>
      </c>
      <c r="CQ124" s="845"/>
      <c r="CR124" s="845"/>
      <c r="CS124" s="845"/>
      <c r="CT124" s="845"/>
      <c r="CU124" s="845"/>
      <c r="CV124" s="845"/>
      <c r="CW124" s="845"/>
      <c r="CX124" s="845"/>
      <c r="CY124" s="845"/>
      <c r="CZ124" s="845"/>
      <c r="DA124" s="845"/>
      <c r="DB124" s="845"/>
      <c r="DC124" s="845"/>
      <c r="DD124" s="845"/>
      <c r="DE124" s="845"/>
      <c r="DF124" s="846"/>
      <c r="DG124" s="763">
        <v>176639</v>
      </c>
      <c r="DH124" s="764"/>
      <c r="DI124" s="764"/>
      <c r="DJ124" s="764"/>
      <c r="DK124" s="765"/>
      <c r="DL124" s="766">
        <v>166411</v>
      </c>
      <c r="DM124" s="764"/>
      <c r="DN124" s="764"/>
      <c r="DO124" s="764"/>
      <c r="DP124" s="765"/>
      <c r="DQ124" s="766" t="s">
        <v>122</v>
      </c>
      <c r="DR124" s="764"/>
      <c r="DS124" s="764"/>
      <c r="DT124" s="764"/>
      <c r="DU124" s="765"/>
      <c r="DV124" s="828" t="s">
        <v>122</v>
      </c>
      <c r="DW124" s="829"/>
      <c r="DX124" s="829"/>
      <c r="DY124" s="829"/>
      <c r="DZ124" s="830"/>
    </row>
    <row r="125" spans="1:130" s="218" customFormat="1" ht="26.25" customHeight="1" x14ac:dyDescent="0.15">
      <c r="A125" s="884"/>
      <c r="B125" s="885"/>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1" t="s">
        <v>122</v>
      </c>
      <c r="AQ125" s="822"/>
      <c r="AR125" s="822"/>
      <c r="AS125" s="822"/>
      <c r="AT125" s="82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31" t="s">
        <v>452</v>
      </c>
      <c r="CL125" s="832"/>
      <c r="CM125" s="832"/>
      <c r="CN125" s="832"/>
      <c r="CO125" s="833"/>
      <c r="CP125" s="840" t="s">
        <v>453</v>
      </c>
      <c r="CQ125" s="808"/>
      <c r="CR125" s="808"/>
      <c r="CS125" s="808"/>
      <c r="CT125" s="808"/>
      <c r="CU125" s="808"/>
      <c r="CV125" s="808"/>
      <c r="CW125" s="808"/>
      <c r="CX125" s="808"/>
      <c r="CY125" s="808"/>
      <c r="CZ125" s="808"/>
      <c r="DA125" s="808"/>
      <c r="DB125" s="808"/>
      <c r="DC125" s="808"/>
      <c r="DD125" s="808"/>
      <c r="DE125" s="808"/>
      <c r="DF125" s="809"/>
      <c r="DG125" s="841" t="s">
        <v>122</v>
      </c>
      <c r="DH125" s="825"/>
      <c r="DI125" s="825"/>
      <c r="DJ125" s="825"/>
      <c r="DK125" s="825"/>
      <c r="DL125" s="825" t="s">
        <v>122</v>
      </c>
      <c r="DM125" s="825"/>
      <c r="DN125" s="825"/>
      <c r="DO125" s="825"/>
      <c r="DP125" s="825"/>
      <c r="DQ125" s="825" t="s">
        <v>122</v>
      </c>
      <c r="DR125" s="825"/>
      <c r="DS125" s="825"/>
      <c r="DT125" s="825"/>
      <c r="DU125" s="825"/>
      <c r="DV125" s="826" t="s">
        <v>122</v>
      </c>
      <c r="DW125" s="826"/>
      <c r="DX125" s="826"/>
      <c r="DY125" s="826"/>
      <c r="DZ125" s="827"/>
    </row>
    <row r="126" spans="1:130" s="218" customFormat="1" ht="26.25" customHeight="1" thickBot="1" x14ac:dyDescent="0.2">
      <c r="A126" s="884"/>
      <c r="B126" s="885"/>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1" t="s">
        <v>122</v>
      </c>
      <c r="AQ126" s="822"/>
      <c r="AR126" s="822"/>
      <c r="AS126" s="822"/>
      <c r="AT126" s="82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34"/>
      <c r="CL126" s="835"/>
      <c r="CM126" s="835"/>
      <c r="CN126" s="835"/>
      <c r="CO126" s="83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86"/>
      <c r="B127" s="887"/>
      <c r="C127" s="818" t="s">
        <v>455</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v>883</v>
      </c>
      <c r="AB127" s="780"/>
      <c r="AC127" s="780"/>
      <c r="AD127" s="780"/>
      <c r="AE127" s="781"/>
      <c r="AF127" s="782">
        <v>809</v>
      </c>
      <c r="AG127" s="780"/>
      <c r="AH127" s="780"/>
      <c r="AI127" s="780"/>
      <c r="AJ127" s="781"/>
      <c r="AK127" s="782">
        <v>797</v>
      </c>
      <c r="AL127" s="780"/>
      <c r="AM127" s="780"/>
      <c r="AN127" s="780"/>
      <c r="AO127" s="781"/>
      <c r="AP127" s="821">
        <v>0.1</v>
      </c>
      <c r="AQ127" s="822"/>
      <c r="AR127" s="822"/>
      <c r="AS127" s="822"/>
      <c r="AT127" s="823"/>
      <c r="AU127" s="220"/>
      <c r="AV127" s="220"/>
      <c r="AW127" s="220"/>
      <c r="AX127" s="824"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34"/>
      <c r="CL127" s="835"/>
      <c r="CM127" s="835"/>
      <c r="CN127" s="835"/>
      <c r="CO127" s="83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4017</v>
      </c>
      <c r="AB128" s="801"/>
      <c r="AC128" s="801"/>
      <c r="AD128" s="801"/>
      <c r="AE128" s="802"/>
      <c r="AF128" s="803">
        <v>4017</v>
      </c>
      <c r="AG128" s="801"/>
      <c r="AH128" s="801"/>
      <c r="AI128" s="801"/>
      <c r="AJ128" s="802"/>
      <c r="AK128" s="803">
        <v>4017</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37"/>
      <c r="CL128" s="838"/>
      <c r="CM128" s="838"/>
      <c r="CN128" s="838"/>
      <c r="CO128" s="83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1266721</v>
      </c>
      <c r="AB129" s="780"/>
      <c r="AC129" s="780"/>
      <c r="AD129" s="780"/>
      <c r="AE129" s="781"/>
      <c r="AF129" s="782">
        <v>1394774</v>
      </c>
      <c r="AG129" s="780"/>
      <c r="AH129" s="780"/>
      <c r="AI129" s="780"/>
      <c r="AJ129" s="781"/>
      <c r="AK129" s="782">
        <v>1448546</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144088</v>
      </c>
      <c r="AB130" s="780"/>
      <c r="AC130" s="780"/>
      <c r="AD130" s="780"/>
      <c r="AE130" s="781"/>
      <c r="AF130" s="782">
        <v>137626</v>
      </c>
      <c r="AG130" s="780"/>
      <c r="AH130" s="780"/>
      <c r="AI130" s="780"/>
      <c r="AJ130" s="781"/>
      <c r="AK130" s="782">
        <v>127325</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1122633</v>
      </c>
      <c r="AB131" s="764"/>
      <c r="AC131" s="764"/>
      <c r="AD131" s="764"/>
      <c r="AE131" s="765"/>
      <c r="AF131" s="766">
        <v>1257148</v>
      </c>
      <c r="AG131" s="764"/>
      <c r="AH131" s="764"/>
      <c r="AI131" s="764"/>
      <c r="AJ131" s="765"/>
      <c r="AK131" s="766">
        <v>1321221</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25.8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9.1831435559999992</v>
      </c>
      <c r="AB132" s="745"/>
      <c r="AC132" s="745"/>
      <c r="AD132" s="745"/>
      <c r="AE132" s="746"/>
      <c r="AF132" s="747">
        <v>8.1314212809999997</v>
      </c>
      <c r="AG132" s="745"/>
      <c r="AH132" s="745"/>
      <c r="AI132" s="745"/>
      <c r="AJ132" s="746"/>
      <c r="AK132" s="747">
        <v>7.6531481110000001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9.6</v>
      </c>
      <c r="AB133" s="724"/>
      <c r="AC133" s="724"/>
      <c r="AD133" s="724"/>
      <c r="AE133" s="725"/>
      <c r="AF133" s="723">
        <v>8.8000000000000007</v>
      </c>
      <c r="AG133" s="724"/>
      <c r="AH133" s="724"/>
      <c r="AI133" s="724"/>
      <c r="AJ133" s="725"/>
      <c r="AK133" s="723">
        <v>8.3000000000000007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l3An3Lc3PraWIY81UM2MgxYV0QEEZafTyG5lYpDXPD4mJfJRQWD1X3lVWwkmTDbT3dwx/c70mPNyh/kTEF/hw==" saltValue="3ar8bdtO9VVvds4ganDMn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I72" zoomScaleNormal="85" zoomScaleSheetLayoutView="100" workbookViewId="0">
      <selection activeCell="DM84" sqref="DM8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ijmtA0Ln941A7gD+O1KjUzdgoRBQ2PC9oft1SiqtlX9399iUD5hzu5q+nYFuTQUmZyUZgci4gLh1vVG7fJOTw==" saltValue="evS0SDhE2StcLUXOZ/Cw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4"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7fnPM0I9vm3qK+Vlym2Pit7egQCR7ItlhCBu+j9AukfpUWQeZ1q2Z4eKN8mypinpM+ImRqPWUd5Q1r0T9rPiw==" saltValue="oI1lBgLw6rkSDNy6kvIdi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7"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7"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8"/>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483</v>
      </c>
      <c r="AL9" s="1130"/>
      <c r="AM9" s="1130"/>
      <c r="AN9" s="1131"/>
      <c r="AO9" s="269">
        <v>363888</v>
      </c>
      <c r="AP9" s="269">
        <v>109836</v>
      </c>
      <c r="AQ9" s="270">
        <v>289558</v>
      </c>
      <c r="AR9" s="271">
        <v>-62.1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484</v>
      </c>
      <c r="AL10" s="1130"/>
      <c r="AM10" s="1130"/>
      <c r="AN10" s="1131"/>
      <c r="AO10" s="272">
        <v>49520</v>
      </c>
      <c r="AP10" s="272">
        <v>14947</v>
      </c>
      <c r="AQ10" s="273">
        <v>31838</v>
      </c>
      <c r="AR10" s="274">
        <v>-53.1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485</v>
      </c>
      <c r="AL11" s="1130"/>
      <c r="AM11" s="1130"/>
      <c r="AN11" s="1131"/>
      <c r="AO11" s="272" t="s">
        <v>486</v>
      </c>
      <c r="AP11" s="272" t="s">
        <v>486</v>
      </c>
      <c r="AQ11" s="273">
        <v>5309</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487</v>
      </c>
      <c r="AL12" s="1130"/>
      <c r="AM12" s="1130"/>
      <c r="AN12" s="1131"/>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488</v>
      </c>
      <c r="AL13" s="1130"/>
      <c r="AM13" s="1130"/>
      <c r="AN13" s="1131"/>
      <c r="AO13" s="272">
        <v>12441</v>
      </c>
      <c r="AP13" s="272">
        <v>3755</v>
      </c>
      <c r="AQ13" s="273">
        <v>8195</v>
      </c>
      <c r="AR13" s="274">
        <v>-54.2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489</v>
      </c>
      <c r="AL14" s="1130"/>
      <c r="AM14" s="1130"/>
      <c r="AN14" s="1131"/>
      <c r="AO14" s="272">
        <v>7681</v>
      </c>
      <c r="AP14" s="272">
        <v>2318</v>
      </c>
      <c r="AQ14" s="273">
        <v>5752</v>
      </c>
      <c r="AR14" s="274">
        <v>-59.7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490</v>
      </c>
      <c r="AL15" s="1133"/>
      <c r="AM15" s="1133"/>
      <c r="AN15" s="1134"/>
      <c r="AO15" s="272">
        <v>-23333</v>
      </c>
      <c r="AP15" s="272">
        <v>-7043</v>
      </c>
      <c r="AQ15" s="273">
        <v>-17150</v>
      </c>
      <c r="AR15" s="274">
        <v>-58.9</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178</v>
      </c>
      <c r="AL16" s="1133"/>
      <c r="AM16" s="1133"/>
      <c r="AN16" s="1134"/>
      <c r="AO16" s="272">
        <v>410197</v>
      </c>
      <c r="AP16" s="272">
        <v>123814</v>
      </c>
      <c r="AQ16" s="273">
        <v>323504</v>
      </c>
      <c r="AR16" s="274">
        <v>-61.7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495</v>
      </c>
      <c r="AL21" s="1136"/>
      <c r="AM21" s="1136"/>
      <c r="AN21" s="1137"/>
      <c r="AO21" s="285">
        <v>8.75</v>
      </c>
      <c r="AP21" s="286">
        <v>26.26</v>
      </c>
      <c r="AQ21" s="287">
        <v>-17.510000000000002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496</v>
      </c>
      <c r="AL22" s="1136"/>
      <c r="AM22" s="1136"/>
      <c r="AN22" s="1137"/>
      <c r="AO22" s="290">
        <v>91.5</v>
      </c>
      <c r="AP22" s="291">
        <v>94.5</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8" t="s">
        <v>497</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7"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8"/>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3" t="s">
        <v>500</v>
      </c>
      <c r="AL32" s="1114"/>
      <c r="AM32" s="1114"/>
      <c r="AN32" s="1115"/>
      <c r="AO32" s="300">
        <v>171575</v>
      </c>
      <c r="AP32" s="300">
        <v>51788</v>
      </c>
      <c r="AQ32" s="301">
        <v>167749</v>
      </c>
      <c r="AR32" s="302">
        <v>-69.099999999999994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3" t="s">
        <v>501</v>
      </c>
      <c r="AL33" s="1114"/>
      <c r="AM33" s="1114"/>
      <c r="AN33" s="1115"/>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3" t="s">
        <v>502</v>
      </c>
      <c r="AL34" s="1114"/>
      <c r="AM34" s="1114"/>
      <c r="AN34" s="1115"/>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3" t="s">
        <v>503</v>
      </c>
      <c r="AL35" s="1114"/>
      <c r="AM35" s="1114"/>
      <c r="AN35" s="1115"/>
      <c r="AO35" s="300" t="s">
        <v>486</v>
      </c>
      <c r="AP35" s="300" t="s">
        <v>486</v>
      </c>
      <c r="AQ35" s="301">
        <v>32778</v>
      </c>
      <c r="AR35" s="302" t="s">
        <v>486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3" t="s">
        <v>504</v>
      </c>
      <c r="AL36" s="1114"/>
      <c r="AM36" s="1114"/>
      <c r="AN36" s="1115"/>
      <c r="AO36" s="300">
        <v>60085</v>
      </c>
      <c r="AP36" s="300">
        <v>18136</v>
      </c>
      <c r="AQ36" s="301">
        <v>4535</v>
      </c>
      <c r="AR36" s="302">
        <v>299.89999999999998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3" t="s">
        <v>505</v>
      </c>
      <c r="AL37" s="1114"/>
      <c r="AM37" s="1114"/>
      <c r="AN37" s="1115"/>
      <c r="AO37" s="300">
        <v>797</v>
      </c>
      <c r="AP37" s="300">
        <v>241</v>
      </c>
      <c r="AQ37" s="301">
        <v>1146</v>
      </c>
      <c r="AR37" s="302">
        <v>-79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16" t="s">
        <v>506</v>
      </c>
      <c r="AL38" s="1117"/>
      <c r="AM38" s="1117"/>
      <c r="AN38" s="1118"/>
      <c r="AO38" s="303" t="s">
        <v>486</v>
      </c>
      <c r="AP38" s="303" t="s">
        <v>486</v>
      </c>
      <c r="AQ38" s="304">
        <v>37</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16" t="s">
        <v>507</v>
      </c>
      <c r="AL39" s="1117"/>
      <c r="AM39" s="1117"/>
      <c r="AN39" s="1118"/>
      <c r="AO39" s="300">
        <v>-4017</v>
      </c>
      <c r="AP39" s="300">
        <v>-1212</v>
      </c>
      <c r="AQ39" s="301">
        <v>-7395</v>
      </c>
      <c r="AR39" s="302">
        <v>-83.6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3" t="s">
        <v>508</v>
      </c>
      <c r="AL40" s="1114"/>
      <c r="AM40" s="1114"/>
      <c r="AN40" s="1115"/>
      <c r="AO40" s="300">
        <v>-127325</v>
      </c>
      <c r="AP40" s="300">
        <v>-38432</v>
      </c>
      <c r="AQ40" s="301">
        <v>-144519</v>
      </c>
      <c r="AR40" s="302">
        <v>-73.400000000000006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19" t="s">
        <v>288</v>
      </c>
      <c r="AL41" s="1120"/>
      <c r="AM41" s="1120"/>
      <c r="AN41" s="1121"/>
      <c r="AO41" s="300">
        <v>101115</v>
      </c>
      <c r="AP41" s="300">
        <v>30521</v>
      </c>
      <c r="AQ41" s="301">
        <v>54333</v>
      </c>
      <c r="AR41" s="302">
        <v>-43.8</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2" t="s">
        <v>478</v>
      </c>
      <c r="AN49" s="1124" t="s">
        <v>511</v>
      </c>
      <c r="AO49" s="1125"/>
      <c r="AP49" s="1125"/>
      <c r="AQ49" s="1125"/>
      <c r="AR49" s="1126"/>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3"/>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234586</v>
      </c>
      <c r="AN51" s="322">
        <v>73034</v>
      </c>
      <c r="AO51" s="323">
        <v>-54.3</v>
      </c>
      <c r="AP51" s="324">
        <v>332350</v>
      </c>
      <c r="AQ51" s="325">
        <v>4.9000000000000004</v>
      </c>
      <c r="AR51" s="326">
        <v>-59.2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145126</v>
      </c>
      <c r="AN52" s="330">
        <v>45182</v>
      </c>
      <c r="AO52" s="331">
        <v>89.9</v>
      </c>
      <c r="AP52" s="332">
        <v>200453</v>
      </c>
      <c r="AQ52" s="333">
        <v>0.7</v>
      </c>
      <c r="AR52" s="334">
        <v>89.2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202353</v>
      </c>
      <c r="AN53" s="322">
        <v>61806</v>
      </c>
      <c r="AO53" s="323">
        <v>-15.4</v>
      </c>
      <c r="AP53" s="324">
        <v>362690</v>
      </c>
      <c r="AQ53" s="325">
        <v>9.1</v>
      </c>
      <c r="AR53" s="326">
        <v>-24.5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151311</v>
      </c>
      <c r="AN54" s="330">
        <v>46216</v>
      </c>
      <c r="AO54" s="331">
        <v>2.2999999999999998</v>
      </c>
      <c r="AP54" s="332">
        <v>172580</v>
      </c>
      <c r="AQ54" s="333">
        <v>-13.9</v>
      </c>
      <c r="AR54" s="334">
        <v>16.2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121813</v>
      </c>
      <c r="AN55" s="322">
        <v>37240</v>
      </c>
      <c r="AO55" s="323">
        <v>-39.700000000000003</v>
      </c>
      <c r="AP55" s="324">
        <v>296093</v>
      </c>
      <c r="AQ55" s="325">
        <v>-18.399999999999999</v>
      </c>
      <c r="AR55" s="326">
        <v>-21.3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73876</v>
      </c>
      <c r="AN56" s="330">
        <v>22585</v>
      </c>
      <c r="AO56" s="331">
        <v>-51.1</v>
      </c>
      <c r="AP56" s="332">
        <v>140545</v>
      </c>
      <c r="AQ56" s="333">
        <v>-18.600000000000001</v>
      </c>
      <c r="AR56" s="334">
        <v>-32.5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267206</v>
      </c>
      <c r="AN57" s="322">
        <v>80996</v>
      </c>
      <c r="AO57" s="323">
        <v>117.5</v>
      </c>
      <c r="AP57" s="324">
        <v>308655</v>
      </c>
      <c r="AQ57" s="325">
        <v>4.2</v>
      </c>
      <c r="AR57" s="326">
        <v>113.3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112830</v>
      </c>
      <c r="AN58" s="330">
        <v>34201</v>
      </c>
      <c r="AO58" s="331">
        <v>51.4</v>
      </c>
      <c r="AP58" s="332">
        <v>169887</v>
      </c>
      <c r="AQ58" s="333">
        <v>20.9</v>
      </c>
      <c r="AR58" s="334">
        <v>30.5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90649</v>
      </c>
      <c r="AN59" s="322">
        <v>27362</v>
      </c>
      <c r="AO59" s="323">
        <v>-66.2</v>
      </c>
      <c r="AP59" s="324">
        <v>325476</v>
      </c>
      <c r="AQ59" s="325">
        <v>5.4</v>
      </c>
      <c r="AR59" s="326">
        <v>-71.599999999999994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77273</v>
      </c>
      <c r="AN60" s="330">
        <v>23324</v>
      </c>
      <c r="AO60" s="331">
        <v>-31.8</v>
      </c>
      <c r="AP60" s="332">
        <v>190204</v>
      </c>
      <c r="AQ60" s="333">
        <v>12</v>
      </c>
      <c r="AR60" s="334">
        <v>-43.8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183321</v>
      </c>
      <c r="AN61" s="337">
        <v>56088</v>
      </c>
      <c r="AO61" s="338">
        <v>-11.6</v>
      </c>
      <c r="AP61" s="339">
        <v>325053</v>
      </c>
      <c r="AQ61" s="340">
        <v>1</v>
      </c>
      <c r="AR61" s="326">
        <v>-12.6</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112083</v>
      </c>
      <c r="AN62" s="330">
        <v>34302</v>
      </c>
      <c r="AO62" s="331">
        <v>12.1</v>
      </c>
      <c r="AP62" s="332">
        <v>174734</v>
      </c>
      <c r="AQ62" s="333">
        <v>0.2</v>
      </c>
      <c r="AR62" s="334">
        <v>11.9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7MlSkeUobxfnl0TsKbY6SxS+fA1o64f+LeOAShLv41EgP07v/suPXfJeYuoGWa3ghTQ+ZDBeHKqwRdUmTNxXWw==" saltValue="BLe9LBi6CDvbbCtoUGGC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0" spans="125:125" ht="13.5" hidden="1" customHeight="1" x14ac:dyDescent="0.15"/>
    <row r="121" spans="125:125" ht="13.5" hidden="1" customHeight="1" x14ac:dyDescent="0.15">
      <c r="DU121" s="247"/>
    </row>
  </sheetData>
  <sheetProtection algorithmName="SHA-512" hashValue="eoQ3vhTtQ2OWivGUiEhvaKWZs6/3gu6aHVXYiSwPdE88QXun8+UylGtN+AfWacn0fUcRzJyMqUOsRFHtR5fYRg==" saltValue="8q/maT9vZHYZLhJrbwYq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YB2aewjQn/g/xFcYz4fYthFHAb4aMrU1CpuXzUKsMhjCBqYmM+XD0mev5KXBycvsPW19fYuxDHSeczl9HblgfA==" saltValue="MygY23u6BspZC7E78KuH9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G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47.27</v>
      </c>
      <c r="G47" s="12">
        <v>52.64</v>
      </c>
      <c r="H47" s="12">
        <v>58.35</v>
      </c>
      <c r="I47" s="12">
        <v>61.3</v>
      </c>
      <c r="J47" s="13">
        <v>65.930000000000007</v>
      </c>
    </row>
    <row r="48" spans="2:10" ht="57.75" customHeight="1" x14ac:dyDescent="0.15">
      <c r="B48" s="14"/>
      <c r="C48" s="1141" t="s">
        <v>4</v>
      </c>
      <c r="D48" s="1141"/>
      <c r="E48" s="1142"/>
      <c r="F48" s="15">
        <v>9.56</v>
      </c>
      <c r="G48" s="16">
        <v>14.73</v>
      </c>
      <c r="H48" s="16">
        <v>16.97</v>
      </c>
      <c r="I48" s="16">
        <v>14.89</v>
      </c>
      <c r="J48" s="17">
        <v>12.71</v>
      </c>
    </row>
    <row r="49" spans="2:10" ht="57.75" customHeight="1" thickBot="1" x14ac:dyDescent="0.2">
      <c r="B49" s="18"/>
      <c r="C49" s="1143" t="s">
        <v>5</v>
      </c>
      <c r="D49" s="1143"/>
      <c r="E49" s="1144"/>
      <c r="F49" s="19">
        <v>0.77</v>
      </c>
      <c r="G49" s="20">
        <v>13.81</v>
      </c>
      <c r="H49" s="20">
        <v>1.73</v>
      </c>
      <c r="I49" s="20" t="s">
        <v>530</v>
      </c>
      <c r="J49" s="21" t="s">
        <v>531</v>
      </c>
    </row>
    <row r="50" spans="2:10" x14ac:dyDescent="0.15"/>
  </sheetData>
  <sheetProtection algorithmName="SHA-512" hashValue="M+0CyykgsF3rYcL+iZsjzbcUcx4lrf0r/CyAPWNzoWnLqP51AT9Oqsr6CMCkW0k/cuATLYv9xb/Zul+xFN18KA==" saltValue="ZFsPI85Pa8SpNY0kQvpm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2026-02-26T09:42:24Z</dcterms:created>
  <dcterms:modified xsi:type="dcterms:W3CDTF">2026-03-09T03:14:04Z</dcterms:modified>
  <cp:category/>
</cp:coreProperties>
</file>